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showSheetTabs="0" xWindow="-105" yWindow="-105" windowWidth="19440" windowHeight="12570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F4" i="1"/>
  <c r="F6" s="1"/>
  <c r="C12"/>
  <c r="F10" s="1"/>
  <c r="J4"/>
  <c r="J5"/>
  <c r="J2"/>
  <c r="F8" l="1"/>
</calcChain>
</file>

<file path=xl/sharedStrings.xml><?xml version="1.0" encoding="utf-8"?>
<sst xmlns="http://schemas.openxmlformats.org/spreadsheetml/2006/main" count="15" uniqueCount="15">
  <si>
    <r>
      <t xml:space="preserve">Vencimento Básico:
</t>
    </r>
    <r>
      <rPr>
        <b/>
        <sz val="8"/>
        <color theme="0"/>
        <rFont val="Arial Black"/>
        <family val="2"/>
      </rPr>
      <t>Primeira linha do contracheque</t>
    </r>
  </si>
  <si>
    <t>Cálculos:</t>
  </si>
  <si>
    <r>
      <rPr>
        <sz val="14"/>
        <color theme="1"/>
        <rFont val="Arial Black"/>
        <family val="2"/>
      </rPr>
      <t>UNIVERSIDADE FEDERAL DE LAVRAS</t>
    </r>
    <r>
      <rPr>
        <sz val="11"/>
        <color theme="1"/>
        <rFont val="Arial Black"/>
        <family val="2"/>
      </rPr>
      <t xml:space="preserve">
</t>
    </r>
    <r>
      <rPr>
        <sz val="10"/>
        <color theme="1"/>
        <rFont val="Arial"/>
        <family val="2"/>
      </rPr>
      <t>PRÓ-REITORIA DE GESTÃO E DESENVOLVIMENTO DE PESSOAS
COORDENADORIA DE GESTÃO DE PESSOAS
SETOR DE PAGAMENTO</t>
    </r>
  </si>
  <si>
    <t>SIMULADOR DE CD</t>
  </si>
  <si>
    <t>Selecione o nível CD:</t>
  </si>
  <si>
    <t>Valor integral da CD</t>
  </si>
  <si>
    <t>60% da CD</t>
  </si>
  <si>
    <t>Opção III</t>
  </si>
  <si>
    <t>Opção II</t>
  </si>
  <si>
    <t>Opção I</t>
  </si>
  <si>
    <r>
      <rPr>
        <b/>
        <sz val="8"/>
        <color rgb="FFC00000"/>
        <rFont val="Arial Black"/>
        <family val="2"/>
      </rPr>
      <t>Opção III:</t>
    </r>
    <r>
      <rPr>
        <b/>
        <sz val="8"/>
        <rFont val="Arial Black"/>
        <family val="2"/>
      </rPr>
      <t xml:space="preserve"> a remuneração do cargo efetivo ou emprego, acrescida do percentual de sessenta por cento da remuneração do respectivo cargo em comissão.</t>
    </r>
  </si>
  <si>
    <r>
      <rPr>
        <b/>
        <sz val="8"/>
        <color rgb="FFC00000"/>
        <rFont val="Arial Black"/>
        <family val="2"/>
      </rPr>
      <t>Opção II:</t>
    </r>
    <r>
      <rPr>
        <b/>
        <sz val="8"/>
        <rFont val="Arial Black"/>
        <family val="2"/>
      </rPr>
      <t xml:space="preserve"> a diferença entre a remuneração do Cargo de Direção e a remuneração do cargo efetivo ou emprego.</t>
    </r>
  </si>
  <si>
    <r>
      <rPr>
        <sz val="8"/>
        <color rgb="FFC00000"/>
        <rFont val="Arial Black"/>
        <family val="2"/>
      </rPr>
      <t xml:space="preserve">Opção I: </t>
    </r>
    <r>
      <rPr>
        <sz val="8"/>
        <rFont val="Arial Black"/>
        <family val="2"/>
      </rPr>
      <t>a remuneração do Cargo de Direção, acrescida dos anuênios.</t>
    </r>
  </si>
  <si>
    <t>VALOR BRUTO A SER RECEBIDO
 SEM CONSIDERAR ANUÊNIOS E OUTROS CONSTANTES DO CONTRACHEQUE
E SEM CONSIDERAR A INCIDÊNCIA DE IMPOSTOS</t>
  </si>
  <si>
    <r>
      <t xml:space="preserve">RT ou IQ
</t>
    </r>
    <r>
      <rPr>
        <b/>
        <sz val="8"/>
        <color theme="0"/>
        <rFont val="Arial Black"/>
        <family val="2"/>
      </rPr>
      <t>Valor referente a sua Titulação/Qualificação</t>
    </r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</si>
</sst>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Black"/>
      <family val="2"/>
    </font>
    <font>
      <sz val="11"/>
      <color theme="1"/>
      <name val="Arial Black"/>
      <family val="2"/>
    </font>
    <font>
      <b/>
      <sz val="12"/>
      <name val="Arial Black"/>
      <family val="2"/>
    </font>
    <font>
      <sz val="8"/>
      <color theme="1"/>
      <name val="Arial Black"/>
      <family val="2"/>
    </font>
    <font>
      <b/>
      <sz val="8"/>
      <color indexed="8"/>
      <name val="Arial Black"/>
      <family val="2"/>
    </font>
    <font>
      <sz val="8"/>
      <color indexed="8"/>
      <name val="Arial Black"/>
      <family val="2"/>
    </font>
    <font>
      <b/>
      <sz val="8"/>
      <color theme="0"/>
      <name val="Arial Black"/>
      <family val="2"/>
    </font>
    <font>
      <sz val="8"/>
      <color rgb="FF008000"/>
      <name val="Arial Black"/>
      <family val="2"/>
    </font>
    <font>
      <b/>
      <sz val="8"/>
      <color rgb="FF008000"/>
      <name val="Arial Black"/>
      <family val="2"/>
    </font>
    <font>
      <sz val="14"/>
      <color theme="1"/>
      <name val="Arial Black"/>
      <family val="2"/>
    </font>
    <font>
      <sz val="8"/>
      <name val="Arial Black"/>
      <family val="2"/>
    </font>
    <font>
      <sz val="11"/>
      <name val="Arial Black"/>
      <family val="2"/>
    </font>
    <font>
      <b/>
      <sz val="28"/>
      <color rgb="FFC00000"/>
      <name val="Arial Black"/>
      <family val="2"/>
    </font>
    <font>
      <b/>
      <sz val="10"/>
      <color theme="0"/>
      <name val="Arial Black"/>
      <family val="2"/>
    </font>
    <font>
      <b/>
      <sz val="8"/>
      <name val="Arial Black"/>
      <family val="2"/>
    </font>
    <font>
      <b/>
      <sz val="8"/>
      <color rgb="FFC00000"/>
      <name val="Arial Black"/>
      <family val="2"/>
    </font>
    <font>
      <sz val="8"/>
      <color rgb="FFC00000"/>
      <name val="Arial Black"/>
      <family val="2"/>
    </font>
    <font>
      <b/>
      <sz val="28"/>
      <color theme="5" tint="-0.249977111117893"/>
      <name val="Arial Black"/>
      <family val="2"/>
    </font>
    <font>
      <b/>
      <sz val="12"/>
      <color theme="5" tint="-0.249977111117893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44" fontId="5" fillId="4" borderId="1" xfId="1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vertical="center" wrapText="1"/>
      <protection hidden="1"/>
    </xf>
    <xf numFmtId="0" fontId="3" fillId="5" borderId="2" xfId="0" applyFont="1" applyFill="1" applyBorder="1" applyAlignment="1" applyProtection="1">
      <alignment vertical="center"/>
      <protection hidden="1"/>
    </xf>
    <xf numFmtId="0" fontId="3" fillId="5" borderId="0" xfId="0" applyFont="1" applyFill="1" applyBorder="1" applyAlignment="1" applyProtection="1">
      <alignment vertical="center" wrapText="1"/>
      <protection hidden="1"/>
    </xf>
    <xf numFmtId="44" fontId="3" fillId="5" borderId="0" xfId="1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3" fontId="0" fillId="0" borderId="0" xfId="2" applyFont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43" fontId="0" fillId="0" borderId="0" xfId="2" applyFont="1" applyFill="1" applyAlignment="1" applyProtection="1">
      <alignment horizontal="center" vertical="center" wrapText="1"/>
      <protection hidden="1"/>
    </xf>
    <xf numFmtId="1" fontId="14" fillId="4" borderId="1" xfId="0" applyNumberFormat="1" applyFont="1" applyFill="1" applyBorder="1" applyAlignment="1" applyProtection="1">
      <alignment horizontal="right" vertical="center"/>
      <protection locked="0"/>
    </xf>
    <xf numFmtId="44" fontId="3" fillId="5" borderId="0" xfId="1" applyFont="1" applyFill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left" vertical="center" wrapText="1"/>
      <protection hidden="1"/>
    </xf>
    <xf numFmtId="0" fontId="8" fillId="3" borderId="0" xfId="0" applyFont="1" applyFill="1" applyAlignment="1" applyProtection="1">
      <alignment horizontal="left" vertical="center" wrapText="1"/>
      <protection hidden="1"/>
    </xf>
    <xf numFmtId="0" fontId="10" fillId="3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right" vertical="center" wrapText="1"/>
      <protection hidden="1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356983</xdr:colOff>
      <xdr:row>0</xdr:row>
      <xdr:rowOff>66677</xdr:rowOff>
    </xdr:from>
    <xdr:to>
      <xdr:col>1</xdr:col>
      <xdr:colOff>2038350</xdr:colOff>
      <xdr:row>0</xdr:row>
      <xdr:rowOff>872331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57008" y="66677"/>
          <a:ext cx="1681367" cy="805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workbookViewId="0">
      <selection activeCell="C8" sqref="C8"/>
    </sheetView>
  </sheetViews>
  <sheetFormatPr defaultColWidth="9.140625" defaultRowHeight="18.75"/>
  <cols>
    <col min="1" max="1" width="3" style="1" customWidth="1"/>
    <col min="2" max="2" width="44.28515625" style="1" customWidth="1"/>
    <col min="3" max="3" width="24" style="1" customWidth="1"/>
    <col min="4" max="4" width="5.140625" style="1" customWidth="1"/>
    <col min="5" max="5" width="41" style="1" customWidth="1"/>
    <col min="6" max="6" width="19.28515625" style="1" customWidth="1"/>
    <col min="7" max="7" width="9.140625" style="1"/>
    <col min="8" max="8" width="12.85546875" style="1" hidden="1" customWidth="1"/>
    <col min="9" max="9" width="11.140625" style="1" hidden="1" customWidth="1"/>
    <col min="10" max="10" width="10.140625" style="1" hidden="1" customWidth="1"/>
    <col min="11" max="25" width="9.140625" style="1"/>
    <col min="26" max="26" width="12.85546875" style="1" customWidth="1"/>
    <col min="27" max="27" width="10.140625" style="1" bestFit="1" customWidth="1"/>
    <col min="28" max="16384" width="9.140625" style="1"/>
  </cols>
  <sheetData>
    <row r="1" spans="1:10" ht="82.5" customHeight="1">
      <c r="A1" s="4"/>
      <c r="B1" s="4"/>
      <c r="C1" s="20" t="s">
        <v>2</v>
      </c>
      <c r="D1" s="20"/>
      <c r="E1" s="20"/>
      <c r="F1" s="20"/>
    </row>
    <row r="2" spans="1:10" ht="39" customHeight="1">
      <c r="B2" s="21" t="s">
        <v>3</v>
      </c>
      <c r="C2" s="21"/>
      <c r="D2" s="21"/>
      <c r="E2" s="21"/>
      <c r="F2" s="21"/>
      <c r="H2" s="14">
        <v>1</v>
      </c>
      <c r="I2" s="15">
        <v>13474.12</v>
      </c>
      <c r="J2" s="15">
        <f>I2*60%</f>
        <v>8084.4719999999998</v>
      </c>
    </row>
    <row r="3" spans="1:10" s="3" customFormat="1" ht="18" customHeight="1" thickBot="1">
      <c r="B3" s="13"/>
      <c r="C3" s="13"/>
      <c r="D3" s="13"/>
      <c r="E3" s="13"/>
      <c r="F3" s="13"/>
      <c r="H3" s="16"/>
      <c r="I3" s="17"/>
      <c r="J3" s="17"/>
    </row>
    <row r="4" spans="1:10" ht="34.5" customHeight="1" thickBot="1">
      <c r="B4" s="8" t="s">
        <v>0</v>
      </c>
      <c r="C4" s="7">
        <v>8500</v>
      </c>
      <c r="E4" s="10" t="s">
        <v>5</v>
      </c>
      <c r="F4" s="11">
        <f>IFERROR(VLOOKUP(C8,H2:J5,2,0),"")</f>
        <v>13474.12</v>
      </c>
      <c r="H4" s="14">
        <v>3</v>
      </c>
      <c r="I4" s="15">
        <v>8842.39</v>
      </c>
      <c r="J4" s="15">
        <f t="shared" ref="J4:J5" si="0">I4*60%</f>
        <v>5305.4339999999993</v>
      </c>
    </row>
    <row r="5" spans="1:10" ht="9" customHeight="1" thickBot="1">
      <c r="B5" s="2"/>
      <c r="C5" s="2"/>
      <c r="G5" s="3"/>
      <c r="H5" s="14">
        <v>4</v>
      </c>
      <c r="I5" s="15">
        <v>6421.26</v>
      </c>
      <c r="J5" s="15">
        <f t="shared" si="0"/>
        <v>3852.7559999999999</v>
      </c>
    </row>
    <row r="6" spans="1:10" ht="37.15" customHeight="1" thickBot="1">
      <c r="B6" s="8" t="s">
        <v>14</v>
      </c>
      <c r="C6" s="7">
        <v>9000</v>
      </c>
      <c r="E6" s="12" t="s">
        <v>9</v>
      </c>
      <c r="F6" s="19">
        <f>F4</f>
        <v>13474.12</v>
      </c>
      <c r="G6" s="3"/>
      <c r="H6" s="14"/>
      <c r="I6" s="15"/>
      <c r="J6" s="15"/>
    </row>
    <row r="7" spans="1:10" ht="9" customHeight="1" thickBot="1">
      <c r="B7" s="2"/>
      <c r="C7" s="2"/>
      <c r="E7" s="2"/>
      <c r="F7" s="2"/>
      <c r="G7" s="3"/>
      <c r="H7" s="14"/>
      <c r="I7" s="15"/>
      <c r="J7" s="15"/>
    </row>
    <row r="8" spans="1:10" ht="34.5" customHeight="1" thickBot="1">
      <c r="B8" s="9" t="s">
        <v>4</v>
      </c>
      <c r="C8" s="18">
        <v>1</v>
      </c>
      <c r="E8" s="12" t="s">
        <v>8</v>
      </c>
      <c r="F8" s="11">
        <f>IF(C8&gt;0,F4-SUM(C4,C6),"")</f>
        <v>-4025.8799999999992</v>
      </c>
      <c r="G8" s="3"/>
    </row>
    <row r="9" spans="1:10" ht="9" customHeight="1">
      <c r="B9" s="2"/>
      <c r="C9" s="2"/>
      <c r="E9" s="2"/>
      <c r="F9" s="2"/>
    </row>
    <row r="10" spans="1:10" ht="34.5" customHeight="1">
      <c r="E10" s="12" t="s">
        <v>7</v>
      </c>
      <c r="F10" s="11">
        <f>IF(C8&gt;0,SUM(C4,C6,C12),"")</f>
        <v>25584.472000000002</v>
      </c>
    </row>
    <row r="11" spans="1:10" ht="9.6" customHeight="1">
      <c r="B11" s="4"/>
      <c r="C11" s="2"/>
      <c r="D11" s="2"/>
      <c r="E11" s="2"/>
      <c r="F11" s="2"/>
    </row>
    <row r="12" spans="1:10" ht="27" hidden="1" customHeight="1">
      <c r="B12" s="10" t="s">
        <v>6</v>
      </c>
      <c r="C12" s="11">
        <f>IFERROR(VLOOKUP(C8,H2:J5,3,0),"")</f>
        <v>8084.4719999999998</v>
      </c>
    </row>
    <row r="13" spans="1:10" ht="72" customHeight="1">
      <c r="B13" s="27" t="s">
        <v>13</v>
      </c>
      <c r="C13" s="27"/>
      <c r="D13" s="27"/>
      <c r="E13" s="27"/>
      <c r="F13" s="27"/>
    </row>
    <row r="14" spans="1:10">
      <c r="B14" s="5" t="s">
        <v>1</v>
      </c>
      <c r="C14" s="5"/>
      <c r="D14" s="6"/>
      <c r="E14" s="6"/>
      <c r="F14" s="6"/>
    </row>
    <row r="15" spans="1:10">
      <c r="B15" s="24" t="s">
        <v>12</v>
      </c>
      <c r="C15" s="23"/>
      <c r="D15" s="23"/>
      <c r="E15" s="23"/>
      <c r="F15" s="23"/>
    </row>
    <row r="16" spans="1:10">
      <c r="B16" s="22" t="s">
        <v>11</v>
      </c>
      <c r="C16" s="23"/>
      <c r="D16" s="23"/>
      <c r="E16" s="23"/>
      <c r="F16" s="23"/>
    </row>
    <row r="17" spans="2:6">
      <c r="B17" s="25" t="s">
        <v>10</v>
      </c>
      <c r="C17" s="26"/>
      <c r="D17" s="26"/>
      <c r="E17" s="26"/>
      <c r="F17" s="26"/>
    </row>
  </sheetData>
  <sheetProtection sheet="1" objects="1" scenarios="1"/>
  <protectedRanges>
    <protectedRange password="EBC4" sqref="C8" name="Intervalo3"/>
    <protectedRange password="EBC4" sqref="C4 C6" name="Intervalo1"/>
  </protectedRanges>
  <mergeCells count="6">
    <mergeCell ref="C1:F1"/>
    <mergeCell ref="B2:F2"/>
    <mergeCell ref="B16:F16"/>
    <mergeCell ref="B15:F15"/>
    <mergeCell ref="B17:F17"/>
    <mergeCell ref="B13:F13"/>
  </mergeCells>
  <dataValidations count="1">
    <dataValidation type="list" allowBlank="1" showInputMessage="1" showErrorMessage="1" sqref="C8">
      <formula1>"4,3,2,1"</formula1>
    </dataValidation>
  </dataValidations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SEPAG/PRGDP/UFLA</dc:creator>
  <cp:lastModifiedBy>Cadastro 3</cp:lastModifiedBy>
  <cp:lastPrinted>2013-02-05T17:31:53Z</cp:lastPrinted>
  <dcterms:created xsi:type="dcterms:W3CDTF">2013-02-05T16:42:46Z</dcterms:created>
  <dcterms:modified xsi:type="dcterms:W3CDTF">2020-08-04T18:19:34Z</dcterms:modified>
</cp:coreProperties>
</file>