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1" defaultThemeVersion="124226"/>
  <bookViews>
    <workbookView showHorizontalScroll="0" showVerticalScroll="0" showSheetTabs="0" xWindow="-150" yWindow="180" windowWidth="11895" windowHeight="10170"/>
  </bookViews>
  <sheets>
    <sheet name="Menu" sheetId="18" r:id="rId1"/>
    <sheet name="JAN" sheetId="6" r:id="rId2"/>
    <sheet name="FEV" sheetId="7" r:id="rId3"/>
    <sheet name="MAR" sheetId="8" r:id="rId4"/>
    <sheet name="ABR" sheetId="9" r:id="rId5"/>
    <sheet name="MAI" sheetId="10" r:id="rId6"/>
    <sheet name="JUN" sheetId="11" r:id="rId7"/>
    <sheet name="JUL" sheetId="12" r:id="rId8"/>
    <sheet name="AGO" sheetId="13" r:id="rId9"/>
    <sheet name="SET" sheetId="14" r:id="rId10"/>
    <sheet name="OUT" sheetId="15" r:id="rId11"/>
    <sheet name="NOV" sheetId="16" r:id="rId12"/>
    <sheet name="DEZ" sheetId="17" r:id="rId13"/>
  </sheets>
  <calcPr calcId="144525"/>
</workbook>
</file>

<file path=xl/calcChain.xml><?xml version="1.0" encoding="utf-8"?>
<calcChain xmlns="http://schemas.openxmlformats.org/spreadsheetml/2006/main">
  <c r="K7" i="7" l="1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K33" i="12"/>
  <c r="K34" i="12"/>
  <c r="K35" i="12"/>
  <c r="K36" i="12"/>
  <c r="K7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28" i="13"/>
  <c r="K29" i="13"/>
  <c r="K30" i="13"/>
  <c r="K31" i="13"/>
  <c r="K32" i="13"/>
  <c r="K33" i="13"/>
  <c r="K34" i="13"/>
  <c r="K35" i="13"/>
  <c r="K36" i="13"/>
  <c r="K7" i="14"/>
  <c r="K8" i="14"/>
  <c r="K9" i="14"/>
  <c r="K10" i="14"/>
  <c r="K11" i="14"/>
  <c r="K12" i="14"/>
  <c r="K13" i="14"/>
  <c r="K14" i="14"/>
  <c r="K15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3" i="14"/>
  <c r="K34" i="14"/>
  <c r="K35" i="14"/>
  <c r="K7" i="15"/>
  <c r="K8" i="15"/>
  <c r="K9" i="15"/>
  <c r="K10" i="15"/>
  <c r="K11" i="15"/>
  <c r="K12" i="15"/>
  <c r="K13" i="15"/>
  <c r="K14" i="15"/>
  <c r="K15" i="15"/>
  <c r="K16" i="15"/>
  <c r="K17" i="15"/>
  <c r="K18" i="15"/>
  <c r="K19" i="15"/>
  <c r="K20" i="15"/>
  <c r="K21" i="15"/>
  <c r="K22" i="15"/>
  <c r="K23" i="15"/>
  <c r="K24" i="15"/>
  <c r="K25" i="15"/>
  <c r="K26" i="15"/>
  <c r="K27" i="15"/>
  <c r="K28" i="15"/>
  <c r="K29" i="15"/>
  <c r="K30" i="15"/>
  <c r="K31" i="15"/>
  <c r="K32" i="15"/>
  <c r="K33" i="15"/>
  <c r="K34" i="15"/>
  <c r="K35" i="15"/>
  <c r="K36" i="15"/>
  <c r="K7" i="16"/>
  <c r="K8" i="16"/>
  <c r="K9" i="16"/>
  <c r="K10" i="16"/>
  <c r="K11" i="16"/>
  <c r="K12" i="16"/>
  <c r="K13" i="16"/>
  <c r="K14" i="16"/>
  <c r="K15" i="16"/>
  <c r="K16" i="16"/>
  <c r="K17" i="16"/>
  <c r="K18" i="16"/>
  <c r="K19" i="16"/>
  <c r="K20" i="16"/>
  <c r="K21" i="16"/>
  <c r="K22" i="16"/>
  <c r="K23" i="16"/>
  <c r="K24" i="16"/>
  <c r="K25" i="16"/>
  <c r="K26" i="16"/>
  <c r="K27" i="16"/>
  <c r="K28" i="16"/>
  <c r="K29" i="16"/>
  <c r="K30" i="16"/>
  <c r="K31" i="16"/>
  <c r="K32" i="16"/>
  <c r="K33" i="16"/>
  <c r="K34" i="16"/>
  <c r="K35" i="16"/>
  <c r="K7" i="17"/>
  <c r="K8" i="17"/>
  <c r="K9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6" i="7"/>
  <c r="K6" i="8"/>
  <c r="K6" i="9"/>
  <c r="K6" i="10"/>
  <c r="K6" i="11"/>
  <c r="K6" i="12"/>
  <c r="K6" i="13"/>
  <c r="K6" i="14"/>
  <c r="K6" i="15"/>
  <c r="K6" i="16"/>
  <c r="K6" i="17"/>
  <c r="K6" i="6"/>
  <c r="J34" i="17" l="1"/>
  <c r="L34" i="17"/>
  <c r="J35" i="17"/>
  <c r="L35" i="17"/>
  <c r="J36" i="17"/>
  <c r="L36" i="17"/>
  <c r="J34" i="16"/>
  <c r="L34" i="16"/>
  <c r="J35" i="16"/>
  <c r="L35" i="16"/>
  <c r="J34" i="15"/>
  <c r="L34" i="15"/>
  <c r="J35" i="15"/>
  <c r="L35" i="15"/>
  <c r="J36" i="15"/>
  <c r="L36" i="15"/>
  <c r="J34" i="14"/>
  <c r="L34" i="14"/>
  <c r="J35" i="14"/>
  <c r="L35" i="14"/>
  <c r="J34" i="13"/>
  <c r="L34" i="13"/>
  <c r="J35" i="13"/>
  <c r="L35" i="13"/>
  <c r="J36" i="13"/>
  <c r="L36" i="13"/>
  <c r="J34" i="12"/>
  <c r="L34" i="12"/>
  <c r="J35" i="12"/>
  <c r="L35" i="12"/>
  <c r="J36" i="12"/>
  <c r="L36" i="12"/>
  <c r="J34" i="11"/>
  <c r="L34" i="11"/>
  <c r="J35" i="11"/>
  <c r="L35" i="11"/>
  <c r="J34" i="10"/>
  <c r="L34" i="10"/>
  <c r="J35" i="10"/>
  <c r="L35" i="10"/>
  <c r="J36" i="10"/>
  <c r="L36" i="10"/>
  <c r="J34" i="9"/>
  <c r="L34" i="9"/>
  <c r="J35" i="9"/>
  <c r="L35" i="9"/>
  <c r="J34" i="8"/>
  <c r="L34" i="8"/>
  <c r="J35" i="8"/>
  <c r="L35" i="8"/>
  <c r="J36" i="8"/>
  <c r="L36" i="8"/>
  <c r="J34" i="6"/>
  <c r="L34" i="6"/>
  <c r="J35" i="6"/>
  <c r="L35" i="6"/>
  <c r="J36" i="6"/>
  <c r="L36" i="6"/>
  <c r="L7" i="17"/>
  <c r="L8" i="17"/>
  <c r="L9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6" i="17"/>
  <c r="L7" i="16"/>
  <c r="L8" i="16"/>
  <c r="L9" i="16"/>
  <c r="L10" i="16"/>
  <c r="L11" i="16"/>
  <c r="L12" i="16"/>
  <c r="L13" i="16"/>
  <c r="L14" i="16"/>
  <c r="L15" i="16"/>
  <c r="L16" i="16"/>
  <c r="L17" i="16"/>
  <c r="L18" i="16"/>
  <c r="L19" i="16"/>
  <c r="L20" i="16"/>
  <c r="L21" i="16"/>
  <c r="L22" i="16"/>
  <c r="L23" i="16"/>
  <c r="L24" i="16"/>
  <c r="L25" i="16"/>
  <c r="L26" i="16"/>
  <c r="L27" i="16"/>
  <c r="L28" i="16"/>
  <c r="L29" i="16"/>
  <c r="L30" i="16"/>
  <c r="L31" i="16"/>
  <c r="L32" i="16"/>
  <c r="L33" i="16"/>
  <c r="L6" i="16"/>
  <c r="L7" i="15"/>
  <c r="L8" i="15"/>
  <c r="L9" i="15"/>
  <c r="L10" i="15"/>
  <c r="L11" i="15"/>
  <c r="L12" i="15"/>
  <c r="L13" i="15"/>
  <c r="L14" i="15"/>
  <c r="L15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6" i="15"/>
  <c r="L7" i="14"/>
  <c r="L8" i="14"/>
  <c r="L9" i="14"/>
  <c r="L10" i="14"/>
  <c r="L11" i="14"/>
  <c r="L12" i="14"/>
  <c r="L13" i="14"/>
  <c r="L14" i="14"/>
  <c r="L15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6" i="14"/>
  <c r="L7" i="13"/>
  <c r="L8" i="13"/>
  <c r="L9" i="13"/>
  <c r="L10" i="13"/>
  <c r="L11" i="13"/>
  <c r="L12" i="13"/>
  <c r="L13" i="13"/>
  <c r="L14" i="13"/>
  <c r="L15" i="13"/>
  <c r="L16" i="13"/>
  <c r="L17" i="13"/>
  <c r="L18" i="13"/>
  <c r="L19" i="13"/>
  <c r="L20" i="13"/>
  <c r="L21" i="13"/>
  <c r="L22" i="13"/>
  <c r="L23" i="13"/>
  <c r="L24" i="13"/>
  <c r="L25" i="13"/>
  <c r="L26" i="13"/>
  <c r="L27" i="13"/>
  <c r="L28" i="13"/>
  <c r="L29" i="13"/>
  <c r="L30" i="13"/>
  <c r="L31" i="13"/>
  <c r="L32" i="13"/>
  <c r="L33" i="13"/>
  <c r="L6" i="13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6" i="12"/>
  <c r="L7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6" i="11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6" i="10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6" i="9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6" i="8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6" i="7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6" i="6"/>
  <c r="J7" i="17" l="1"/>
  <c r="J8" i="17"/>
  <c r="J9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6" i="17"/>
  <c r="J7" i="16"/>
  <c r="J8" i="16"/>
  <c r="J9" i="16"/>
  <c r="J10" i="16"/>
  <c r="J11" i="16"/>
  <c r="J12" i="16"/>
  <c r="J13" i="16"/>
  <c r="J14" i="16"/>
  <c r="J15" i="16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6" i="16"/>
  <c r="J7" i="15"/>
  <c r="J8" i="15"/>
  <c r="J9" i="15"/>
  <c r="J10" i="15"/>
  <c r="J11" i="15"/>
  <c r="J12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32" i="15"/>
  <c r="J33" i="15"/>
  <c r="J6" i="15"/>
  <c r="J7" i="14"/>
  <c r="J8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6" i="14"/>
  <c r="J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2" i="13"/>
  <c r="J33" i="13"/>
  <c r="J6" i="13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6" i="12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6" i="11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6" i="10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6" i="9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6" i="8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6" i="7"/>
  <c r="J6" i="6" l="1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7" i="6"/>
  <c r="L7" i="6" l="1"/>
  <c r="L10" i="6"/>
  <c r="L9" i="6"/>
  <c r="L8" i="6"/>
  <c r="U5" i="9"/>
  <c r="U8" i="17"/>
  <c r="U5" i="17"/>
  <c r="U8" i="16"/>
  <c r="U5" i="16"/>
  <c r="U8" i="15"/>
  <c r="U5" i="15"/>
  <c r="U8" i="14"/>
  <c r="U5" i="14"/>
  <c r="U8" i="13"/>
  <c r="U5" i="13"/>
  <c r="U8" i="12"/>
  <c r="U5" i="12"/>
  <c r="U8" i="11"/>
  <c r="U5" i="11"/>
  <c r="U8" i="10"/>
  <c r="U5" i="10"/>
  <c r="U8" i="9"/>
  <c r="U8" i="8"/>
  <c r="U5" i="8"/>
  <c r="U8" i="7"/>
  <c r="U5" i="7"/>
  <c r="Q10" i="17"/>
  <c r="Q9" i="17"/>
  <c r="Q8" i="17"/>
  <c r="Q10" i="16"/>
  <c r="Q9" i="16"/>
  <c r="Q8" i="16"/>
  <c r="Q10" i="14"/>
  <c r="Q9" i="14"/>
  <c r="Q8" i="14"/>
  <c r="Q10" i="15"/>
  <c r="Q9" i="15"/>
  <c r="Q8" i="15"/>
  <c r="Q10" i="13"/>
  <c r="Q9" i="13"/>
  <c r="Q8" i="13"/>
  <c r="Q10" i="12"/>
  <c r="Q9" i="12"/>
  <c r="Q8" i="12"/>
  <c r="Q8" i="10"/>
  <c r="Q10" i="10"/>
  <c r="Q9" i="10"/>
  <c r="Q10" i="11"/>
  <c r="Q9" i="11"/>
  <c r="Q8" i="11"/>
  <c r="Q10" i="9"/>
  <c r="Q8" i="9"/>
  <c r="Q9" i="9"/>
  <c r="Q8" i="8"/>
  <c r="Q10" i="8"/>
  <c r="Q9" i="8"/>
  <c r="Q8" i="7"/>
  <c r="Q10" i="7"/>
  <c r="Q9" i="7"/>
  <c r="U8" i="6"/>
  <c r="U5" i="6"/>
  <c r="U9" i="6"/>
  <c r="U9" i="7"/>
  <c r="U9" i="8"/>
  <c r="U9" i="9"/>
  <c r="U9" i="10"/>
  <c r="U9" i="11"/>
  <c r="U9" i="12"/>
  <c r="U9" i="13"/>
  <c r="U9" i="14"/>
  <c r="U9" i="15"/>
  <c r="U9" i="16"/>
  <c r="U9" i="17"/>
  <c r="Q9" i="6" l="1"/>
  <c r="Q10" i="6"/>
  <c r="Q12" i="6" s="1"/>
  <c r="Q5" i="7" s="1"/>
  <c r="Q12" i="7" s="1"/>
  <c r="Q5" i="8" s="1"/>
  <c r="Q12" i="8" s="1"/>
  <c r="Q8" i="6"/>
  <c r="E7" i="18" l="1"/>
  <c r="E11" i="18"/>
  <c r="Q5" i="9"/>
  <c r="Q12" i="9" s="1"/>
  <c r="Q5" i="10" s="1"/>
  <c r="Q12" i="10" s="1"/>
  <c r="E9" i="18"/>
  <c r="E13" i="18" l="1"/>
  <c r="E15" i="18"/>
  <c r="Q5" i="11"/>
  <c r="Q12" i="11" s="1"/>
  <c r="Q5" i="12" l="1"/>
  <c r="Q12" i="12" s="1"/>
  <c r="E17" i="18"/>
  <c r="H7" i="18" l="1"/>
  <c r="Q5" i="13"/>
  <c r="Q12" i="13" s="1"/>
  <c r="Q5" i="14" l="1"/>
  <c r="Q12" i="14" s="1"/>
  <c r="H9" i="18"/>
  <c r="H11" i="18" l="1"/>
  <c r="Q5" i="15"/>
  <c r="Q12" i="15" s="1"/>
  <c r="Q5" i="16" l="1"/>
  <c r="Q12" i="16" s="1"/>
  <c r="H13" i="18"/>
  <c r="H15" i="18" l="1"/>
  <c r="Q5" i="17"/>
  <c r="Q12" i="17" s="1"/>
  <c r="H17" i="18" s="1"/>
</calcChain>
</file>

<file path=xl/sharedStrings.xml><?xml version="1.0" encoding="utf-8"?>
<sst xmlns="http://schemas.openxmlformats.org/spreadsheetml/2006/main" count="714" uniqueCount="44">
  <si>
    <t>ENTRADA</t>
  </si>
  <si>
    <t>SAÍDA</t>
  </si>
  <si>
    <t>SÁBADO</t>
  </si>
  <si>
    <t>DOMINGO</t>
  </si>
  <si>
    <t>TOTAL REALIZADO</t>
  </si>
  <si>
    <t>OBSERVAÇÕES</t>
  </si>
  <si>
    <t>FERIADO</t>
  </si>
  <si>
    <t>TOTAL</t>
  </si>
  <si>
    <t>Compensou Horas?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</si>
  <si>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</si>
  <si>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</si>
  <si>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</si>
  <si>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</si>
  <si>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</si>
  <si>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</si>
  <si>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</si>
  <si>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</si>
  <si>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</si>
  <si>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</si>
  <si>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</si>
  <si>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</si>
  <si>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Crédito</t>
  </si>
  <si>
    <t>Débito</t>
  </si>
  <si>
    <t>MÊS ATUAL</t>
  </si>
  <si>
    <t>Saldo Mês Anterior</t>
  </si>
  <si>
    <t>SALDO TOTAL</t>
  </si>
  <si>
    <t>SEX</t>
  </si>
  <si>
    <t>SÁB</t>
  </si>
  <si>
    <t>DOM</t>
  </si>
  <si>
    <t>SEG</t>
  </si>
  <si>
    <t>TER</t>
  </si>
  <si>
    <t>QUA</t>
  </si>
  <si>
    <t>QUI</t>
  </si>
  <si>
    <t>DIA DA SEMANA</t>
  </si>
  <si>
    <t>DATA</t>
  </si>
  <si>
    <t>HORAS ABONADAS</t>
  </si>
  <si>
    <t>FACULTATIVO</t>
  </si>
  <si>
    <t>Selecione sua jornada semanal</t>
  </si>
  <si>
    <r>
      <t xml:space="preserve">CONTROLE DE PONTO
</t>
    </r>
    <r>
      <rPr>
        <b/>
        <i/>
        <u/>
        <sz val="36"/>
        <color rgb="FFC00000"/>
        <rFont val="Berlin Sans FB Demi"/>
        <family val="2"/>
      </rPr>
      <t>2018</t>
    </r>
  </si>
  <si>
    <t>SALDO</t>
  </si>
  <si>
    <t>NÃO</t>
  </si>
  <si>
    <t>Para os dias não trabalhados digitar zero em um dos campos referente a saída</t>
  </si>
  <si>
    <t>Na coluna "Horas Abonadas" devem ser informadas as horas relativas a atestados.</t>
  </si>
  <si>
    <t>20h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</si>
</sst>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h]:mm;@"/>
    <numFmt numFmtId="165" formatCode="d"/>
    <numFmt numFmtId="166" formatCode="ddd"/>
    <numFmt numFmtId="167" formatCode="mmmm"/>
  </numFmts>
  <fonts count="16" x14ac:knownFonts="1">
    <font>
      <sz val="10"/>
      <color theme="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5" tint="-0.249977111117893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sz val="16"/>
      <color theme="1"/>
      <name val="Berlin Sans FB Demi"/>
      <family val="2"/>
    </font>
    <font>
      <b/>
      <sz val="16"/>
      <color theme="0"/>
      <name val="Berlin Sans FB Demi"/>
      <family val="2"/>
    </font>
    <font>
      <b/>
      <i/>
      <sz val="26"/>
      <color rgb="FFC00000"/>
      <name val="Berlin Sans FB Demi"/>
      <family val="2"/>
    </font>
    <font>
      <b/>
      <i/>
      <sz val="18"/>
      <color theme="1"/>
      <name val="Arial"/>
      <family val="2"/>
    </font>
    <font>
      <b/>
      <sz val="10"/>
      <color rgb="FF5C2C04"/>
      <name val="Arial"/>
      <family val="2"/>
    </font>
    <font>
      <b/>
      <i/>
      <u/>
      <sz val="36"/>
      <color rgb="FFC00000"/>
      <name val="Berlin Sans FB Demi"/>
      <family val="2"/>
    </font>
    <font>
      <b/>
      <i/>
      <sz val="26"/>
      <color rgb="FF0000FF"/>
      <name val="Berlin Sans FB Demi"/>
      <family val="2"/>
    </font>
    <font>
      <sz val="18"/>
      <name val="Berlin Sans FB Dem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2" borderId="0" xfId="0" applyFill="1" applyAlignment="1" applyProtection="1">
      <alignment horizontal="center" vertical="center"/>
      <protection hidden="1"/>
    </xf>
    <xf numFmtId="20" fontId="2" fillId="2" borderId="0" xfId="0" applyNumberFormat="1" applyFont="1" applyFill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Alignment="1" applyProtection="1">
      <alignment horizontal="center" vertical="center" wrapText="1"/>
      <protection hidden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4" fillId="2" borderId="6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20" fontId="0" fillId="2" borderId="0" xfId="0" applyNumberFormat="1" applyFill="1" applyAlignment="1" applyProtection="1">
      <alignment horizontal="center" vertical="center"/>
      <protection hidden="1"/>
    </xf>
    <xf numFmtId="20" fontId="0" fillId="2" borderId="7" xfId="0" applyNumberFormat="1" applyFill="1" applyBorder="1" applyAlignment="1" applyProtection="1">
      <alignment horizontal="center" vertical="center"/>
      <protection locked="0"/>
    </xf>
    <xf numFmtId="20" fontId="0" fillId="2" borderId="8" xfId="0" applyNumberFormat="1" applyFill="1" applyBorder="1" applyAlignment="1" applyProtection="1">
      <alignment horizontal="center" vertical="center"/>
      <protection locked="0"/>
    </xf>
    <xf numFmtId="20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20" fontId="0" fillId="2" borderId="13" xfId="0" applyNumberFormat="1" applyFill="1" applyBorder="1" applyAlignment="1" applyProtection="1">
      <alignment horizontal="center" vertical="center"/>
      <protection locked="0"/>
    </xf>
    <xf numFmtId="20" fontId="0" fillId="2" borderId="14" xfId="0" applyNumberFormat="1" applyFill="1" applyBorder="1" applyAlignment="1" applyProtection="1">
      <alignment horizontal="center" vertical="center"/>
      <protection locked="0"/>
    </xf>
    <xf numFmtId="20" fontId="0" fillId="2" borderId="15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20" fontId="0" fillId="2" borderId="11" xfId="0" applyNumberFormat="1" applyFill="1" applyBorder="1" applyAlignment="1" applyProtection="1">
      <alignment horizontal="center" vertical="center"/>
      <protection locked="0"/>
    </xf>
    <xf numFmtId="20" fontId="0" fillId="2" borderId="12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 applyProtection="1">
      <protection hidden="1"/>
    </xf>
    <xf numFmtId="20" fontId="0" fillId="2" borderId="16" xfId="0" applyNumberFormat="1" applyFill="1" applyBorder="1" applyAlignment="1" applyProtection="1">
      <alignment horizontal="center" vertical="center"/>
      <protection locked="0"/>
    </xf>
    <xf numFmtId="20" fontId="0" fillId="2" borderId="17" xfId="0" applyNumberForma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20" fontId="0" fillId="2" borderId="18" xfId="0" applyNumberFormat="1" applyFill="1" applyBorder="1" applyAlignment="1" applyProtection="1">
      <alignment horizontal="center" vertical="center"/>
      <protection locked="0"/>
    </xf>
    <xf numFmtId="20" fontId="0" fillId="2" borderId="19" xfId="0" applyNumberFormat="1" applyFill="1" applyBorder="1" applyAlignment="1" applyProtection="1">
      <alignment horizontal="center" vertical="center"/>
      <protection locked="0"/>
    </xf>
    <xf numFmtId="2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hidden="1"/>
    </xf>
    <xf numFmtId="0" fontId="0" fillId="2" borderId="22" xfId="0" applyFill="1" applyBorder="1" applyAlignment="1" applyProtection="1">
      <alignment horizontal="center" vertical="center"/>
      <protection hidden="1"/>
    </xf>
    <xf numFmtId="0" fontId="0" fillId="2" borderId="23" xfId="0" applyFill="1" applyBorder="1" applyAlignment="1" applyProtection="1">
      <alignment horizontal="center" vertical="center"/>
      <protection hidden="1"/>
    </xf>
    <xf numFmtId="0" fontId="0" fillId="2" borderId="24" xfId="0" applyFill="1" applyBorder="1" applyAlignment="1" applyProtection="1">
      <alignment horizontal="center" vertical="center"/>
      <protection hidden="1"/>
    </xf>
    <xf numFmtId="0" fontId="0" fillId="2" borderId="11" xfId="0" applyFill="1" applyBorder="1" applyAlignment="1" applyProtection="1">
      <alignment horizontal="center" vertical="center"/>
      <protection hidden="1"/>
    </xf>
    <xf numFmtId="0" fontId="0" fillId="2" borderId="12" xfId="0" applyFill="1" applyBorder="1" applyAlignment="1" applyProtection="1">
      <alignment horizontal="center" vertical="center"/>
      <protection hidden="1"/>
    </xf>
    <xf numFmtId="0" fontId="0" fillId="2" borderId="25" xfId="0" applyFill="1" applyBorder="1" applyAlignment="1" applyProtection="1">
      <alignment horizontal="center" vertical="center"/>
      <protection hidden="1"/>
    </xf>
    <xf numFmtId="164" fontId="0" fillId="2" borderId="26" xfId="0" applyNumberFormat="1" applyFill="1" applyBorder="1" applyAlignment="1" applyProtection="1">
      <alignment horizontal="center" vertical="center"/>
      <protection hidden="1"/>
    </xf>
    <xf numFmtId="164" fontId="0" fillId="2" borderId="27" xfId="0" applyNumberFormat="1" applyFill="1" applyBorder="1" applyAlignment="1" applyProtection="1">
      <alignment horizontal="center" vertical="center"/>
      <protection hidden="1"/>
    </xf>
    <xf numFmtId="164" fontId="0" fillId="2" borderId="9" xfId="0" applyNumberFormat="1" applyFill="1" applyBorder="1" applyAlignment="1" applyProtection="1">
      <alignment horizontal="center" vertical="center"/>
      <protection hidden="1"/>
    </xf>
    <xf numFmtId="164" fontId="0" fillId="2" borderId="29" xfId="0" applyNumberFormat="1" applyFill="1" applyBorder="1" applyAlignment="1" applyProtection="1">
      <alignment horizontal="center" vertical="center"/>
      <protection hidden="1"/>
    </xf>
    <xf numFmtId="164" fontId="0" fillId="2" borderId="14" xfId="0" applyNumberFormat="1" applyFill="1" applyBorder="1" applyAlignment="1" applyProtection="1">
      <alignment horizontal="center" vertical="center"/>
      <protection hidden="1"/>
    </xf>
    <xf numFmtId="164" fontId="4" fillId="2" borderId="6" xfId="0" applyNumberFormat="1" applyFont="1" applyFill="1" applyBorder="1" applyAlignment="1" applyProtection="1">
      <alignment horizontal="center" vertical="center" wrapText="1"/>
      <protection hidden="1"/>
    </xf>
    <xf numFmtId="164" fontId="4" fillId="2" borderId="30" xfId="0" applyNumberFormat="1" applyFont="1" applyFill="1" applyBorder="1" applyAlignment="1" applyProtection="1">
      <alignment horizontal="center" vertical="center"/>
      <protection locked="0"/>
    </xf>
    <xf numFmtId="164" fontId="0" fillId="2" borderId="0" xfId="0" applyNumberFormat="1" applyFill="1" applyAlignment="1" applyProtection="1">
      <alignment horizontal="center" vertical="center"/>
      <protection hidden="1"/>
    </xf>
    <xf numFmtId="164" fontId="4" fillId="2" borderId="16" xfId="0" applyNumberFormat="1" applyFont="1" applyFill="1" applyBorder="1" applyAlignment="1" applyProtection="1">
      <alignment horizontal="center" vertical="center"/>
      <protection hidden="1"/>
    </xf>
    <xf numFmtId="164" fontId="6" fillId="2" borderId="9" xfId="0" applyNumberFormat="1" applyFont="1" applyFill="1" applyBorder="1" applyAlignment="1" applyProtection="1">
      <alignment horizontal="center" vertical="center"/>
      <protection hidden="1"/>
    </xf>
    <xf numFmtId="164" fontId="7" fillId="2" borderId="9" xfId="0" applyNumberFormat="1" applyFont="1" applyFill="1" applyBorder="1" applyAlignment="1" applyProtection="1">
      <alignment horizontal="center" vertical="center"/>
      <protection hidden="1"/>
    </xf>
    <xf numFmtId="164" fontId="4" fillId="2" borderId="17" xfId="0" applyNumberFormat="1" applyFont="1" applyFill="1" applyBorder="1" applyAlignment="1" applyProtection="1">
      <alignment horizontal="center" vertical="center"/>
      <protection hidden="1"/>
    </xf>
    <xf numFmtId="164" fontId="4" fillId="2" borderId="14" xfId="0" applyNumberFormat="1" applyFont="1" applyFill="1" applyBorder="1" applyAlignment="1" applyProtection="1">
      <alignment horizontal="center" vertical="center"/>
      <protection hidden="1"/>
    </xf>
    <xf numFmtId="164" fontId="4" fillId="2" borderId="6" xfId="0" applyNumberFormat="1" applyFont="1" applyFill="1" applyBorder="1" applyAlignment="1" applyProtection="1">
      <alignment horizontal="center" vertical="center"/>
      <protection hidden="1"/>
    </xf>
    <xf numFmtId="164" fontId="4" fillId="2" borderId="30" xfId="0" applyNumberFormat="1" applyFont="1" applyFill="1" applyBorder="1" applyAlignment="1" applyProtection="1">
      <alignment horizontal="center" vertical="center"/>
      <protection hidden="1"/>
    </xf>
    <xf numFmtId="164" fontId="4" fillId="2" borderId="0" xfId="0" applyNumberFormat="1" applyFont="1" applyFill="1" applyAlignment="1" applyProtection="1">
      <alignment horizontal="center" vertical="center" wrapText="1"/>
      <protection hidden="1"/>
    </xf>
    <xf numFmtId="164" fontId="4" fillId="2" borderId="31" xfId="0" applyNumberFormat="1" applyFont="1" applyFill="1" applyBorder="1" applyAlignment="1" applyProtection="1">
      <alignment horizontal="center" vertical="center" wrapText="1"/>
      <protection hidden="1"/>
    </xf>
    <xf numFmtId="164" fontId="0" fillId="2" borderId="5" xfId="0" applyNumberFormat="1" applyFill="1" applyBorder="1" applyAlignment="1" applyProtection="1">
      <alignment horizontal="center" vertical="center"/>
      <protection locked="0"/>
    </xf>
    <xf numFmtId="0" fontId="8" fillId="0" borderId="0" xfId="0" applyFont="1" applyBorder="1" applyProtection="1">
      <protection hidden="1"/>
    </xf>
    <xf numFmtId="164" fontId="8" fillId="0" borderId="0" xfId="0" applyNumberFormat="1" applyFont="1" applyBorder="1" applyProtection="1">
      <protection hidden="1"/>
    </xf>
    <xf numFmtId="0" fontId="9" fillId="3" borderId="0" xfId="0" applyFont="1" applyFill="1" applyBorder="1" applyProtection="1">
      <protection hidden="1"/>
    </xf>
    <xf numFmtId="164" fontId="9" fillId="3" borderId="0" xfId="0" applyNumberFormat="1" applyFont="1" applyFill="1" applyBorder="1" applyProtection="1">
      <protection hidden="1"/>
    </xf>
    <xf numFmtId="165" fontId="0" fillId="2" borderId="21" xfId="0" applyNumberFormat="1" applyFill="1" applyBorder="1" applyAlignment="1" applyProtection="1">
      <alignment horizontal="center" vertical="center"/>
      <protection hidden="1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166" fontId="0" fillId="0" borderId="11" xfId="0" applyNumberFormat="1" applyBorder="1" applyAlignment="1">
      <alignment horizontal="center"/>
    </xf>
    <xf numFmtId="20" fontId="1" fillId="2" borderId="11" xfId="0" applyNumberFormat="1" applyFont="1" applyFill="1" applyBorder="1" applyAlignment="1" applyProtection="1">
      <alignment horizontal="center" vertical="center"/>
      <protection locked="0"/>
    </xf>
    <xf numFmtId="166" fontId="0" fillId="0" borderId="10" xfId="0" applyNumberFormat="1" applyBorder="1" applyAlignment="1">
      <alignment horizontal="center"/>
    </xf>
    <xf numFmtId="20" fontId="0" fillId="4" borderId="11" xfId="0" applyNumberFormat="1" applyFill="1" applyBorder="1" applyAlignment="1" applyProtection="1">
      <alignment horizontal="center" vertical="center"/>
      <protection locked="0"/>
    </xf>
    <xf numFmtId="165" fontId="0" fillId="2" borderId="32" xfId="0" applyNumberFormat="1" applyFill="1" applyBorder="1" applyAlignment="1" applyProtection="1">
      <alignment horizontal="center" vertical="center"/>
      <protection hidden="1"/>
    </xf>
    <xf numFmtId="166" fontId="0" fillId="0" borderId="33" xfId="0" applyNumberFormat="1" applyBorder="1" applyAlignment="1">
      <alignment horizontal="center"/>
    </xf>
    <xf numFmtId="20" fontId="1" fillId="5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20" fontId="0" fillId="4" borderId="12" xfId="0" applyNumberForma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20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quotePrefix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5" fillId="6" borderId="0" xfId="0" applyFont="1" applyFill="1" applyBorder="1" applyAlignment="1" applyProtection="1">
      <alignment horizontal="center" vertical="center" wrapText="1"/>
      <protection hidden="1"/>
    </xf>
    <xf numFmtId="0" fontId="15" fillId="6" borderId="0" xfId="0" applyFont="1" applyFill="1" applyBorder="1" applyAlignment="1" applyProtection="1">
      <alignment horizontal="center" vertical="center"/>
      <protection hidden="1"/>
    </xf>
    <xf numFmtId="0" fontId="14" fillId="6" borderId="0" xfId="0" applyFont="1" applyFill="1" applyBorder="1" applyAlignment="1" applyProtection="1">
      <alignment horizontal="center" vertical="center" wrapText="1"/>
      <protection locked="0"/>
    </xf>
    <xf numFmtId="0" fontId="14" fillId="6" borderId="0" xfId="0" applyFont="1" applyFill="1" applyBorder="1" applyAlignment="1" applyProtection="1">
      <alignment horizontal="center" vertical="center"/>
      <protection locked="0"/>
    </xf>
    <xf numFmtId="0" fontId="14" fillId="6" borderId="0" xfId="0" applyFont="1" applyFill="1" applyBorder="1" applyAlignment="1" applyProtection="1">
      <alignment horizontal="center" vertical="center" wrapText="1"/>
      <protection hidden="1"/>
    </xf>
    <xf numFmtId="0" fontId="14" fillId="6" borderId="0" xfId="0" applyFont="1" applyFill="1" applyBorder="1" applyAlignment="1" applyProtection="1">
      <alignment horizontal="center" vertical="center"/>
      <protection hidden="1"/>
    </xf>
    <xf numFmtId="0" fontId="10" fillId="6" borderId="0" xfId="0" applyFont="1" applyFill="1" applyBorder="1" applyAlignment="1" applyProtection="1">
      <alignment horizontal="center" vertical="center" wrapText="1"/>
      <protection hidden="1"/>
    </xf>
    <xf numFmtId="0" fontId="10" fillId="6" borderId="0" xfId="0" applyFont="1" applyFill="1" applyBorder="1" applyAlignment="1" applyProtection="1">
      <alignment horizontal="center" vertical="center"/>
      <protection hidden="1"/>
    </xf>
    <xf numFmtId="164" fontId="4" fillId="2" borderId="0" xfId="0" applyNumberFormat="1" applyFont="1" applyFill="1" applyAlignment="1" applyProtection="1">
      <alignment horizontal="center" vertical="center"/>
      <protection hidden="1"/>
    </xf>
    <xf numFmtId="164" fontId="4" fillId="2" borderId="0" xfId="0" applyNumberFormat="1" applyFont="1" applyFill="1" applyBorder="1" applyAlignment="1" applyProtection="1">
      <alignment horizontal="center" vertical="center"/>
      <protection hidden="1"/>
    </xf>
    <xf numFmtId="167" fontId="11" fillId="2" borderId="0" xfId="0" applyNumberFormat="1" applyFont="1" applyFill="1" applyAlignment="1" applyProtection="1">
      <alignment horizontal="center" vertical="center"/>
      <protection hidden="1"/>
    </xf>
    <xf numFmtId="164" fontId="4" fillId="2" borderId="25" xfId="0" applyNumberFormat="1" applyFont="1" applyFill="1" applyBorder="1" applyAlignment="1" applyProtection="1">
      <alignment horizontal="center" vertical="center"/>
      <protection hidden="1"/>
    </xf>
    <xf numFmtId="164" fontId="4" fillId="2" borderId="34" xfId="0" applyNumberFormat="1" applyFont="1" applyFill="1" applyBorder="1" applyAlignment="1" applyProtection="1">
      <alignment horizontal="center" vertical="center"/>
      <protection hidden="1"/>
    </xf>
    <xf numFmtId="164" fontId="4" fillId="2" borderId="0" xfId="0" applyNumberFormat="1" applyFont="1" applyFill="1" applyBorder="1" applyAlignment="1" applyProtection="1">
      <alignment horizontal="center" vertical="center" wrapText="1"/>
      <protection hidden="1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0" fontId="3" fillId="4" borderId="16" xfId="0" applyFont="1" applyFill="1" applyBorder="1" applyAlignment="1" applyProtection="1">
      <alignment horizontal="center" vertical="center"/>
      <protection locked="0"/>
    </xf>
    <xf numFmtId="0" fontId="3" fillId="4" borderId="8" xfId="0" applyFont="1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 applyProtection="1">
      <alignment horizontal="center" vertical="center"/>
      <protection locked="0"/>
    </xf>
    <xf numFmtId="0" fontId="3" fillId="3" borderId="26" xfId="0" applyFont="1" applyFill="1" applyBorder="1" applyAlignment="1" applyProtection="1">
      <alignment horizontal="center" vertical="center"/>
      <protection locked="0"/>
    </xf>
    <xf numFmtId="0" fontId="3" fillId="3" borderId="27" xfId="0" applyFont="1" applyFill="1" applyBorder="1" applyAlignment="1" applyProtection="1">
      <alignment horizontal="center" vertical="center"/>
      <protection locked="0"/>
    </xf>
    <xf numFmtId="0" fontId="3" fillId="3" borderId="28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center" vertical="center"/>
      <protection hidden="1"/>
    </xf>
    <xf numFmtId="20" fontId="12" fillId="5" borderId="22" xfId="0" applyNumberFormat="1" applyFont="1" applyFill="1" applyBorder="1" applyAlignment="1" applyProtection="1">
      <alignment horizontal="center" vertical="center"/>
      <protection locked="0"/>
    </xf>
    <xf numFmtId="20" fontId="12" fillId="5" borderId="35" xfId="0" applyNumberFormat="1" applyFont="1" applyFill="1" applyBorder="1" applyAlignment="1" applyProtection="1">
      <alignment horizontal="center" vertical="center"/>
      <protection locked="0"/>
    </xf>
    <xf numFmtId="20" fontId="12" fillId="5" borderId="36" xfId="0" applyNumberFormat="1" applyFont="1" applyFill="1" applyBorder="1" applyAlignment="1" applyProtection="1">
      <alignment horizontal="center" vertical="center"/>
      <protection locked="0"/>
    </xf>
    <xf numFmtId="0" fontId="3" fillId="3" borderId="22" xfId="0" applyFont="1" applyFill="1" applyBorder="1" applyAlignment="1" applyProtection="1">
      <alignment horizontal="center" vertical="center"/>
      <protection locked="0"/>
    </xf>
    <xf numFmtId="0" fontId="3" fillId="3" borderId="35" xfId="0" applyFont="1" applyFill="1" applyBorder="1" applyAlignment="1" applyProtection="1">
      <alignment horizontal="center" vertical="center"/>
      <protection locked="0"/>
    </xf>
    <xf numFmtId="0" fontId="3" fillId="3" borderId="36" xfId="0" applyFont="1" applyFill="1" applyBorder="1" applyAlignment="1" applyProtection="1">
      <alignment horizontal="center" vertical="center"/>
      <protection locked="0"/>
    </xf>
    <xf numFmtId="0" fontId="3" fillId="4" borderId="22" xfId="0" applyFont="1" applyFill="1" applyBorder="1" applyAlignment="1" applyProtection="1">
      <alignment horizontal="center" vertical="center"/>
      <protection locked="0"/>
    </xf>
    <xf numFmtId="0" fontId="3" fillId="4" borderId="35" xfId="0" applyFont="1" applyFill="1" applyBorder="1" applyAlignment="1" applyProtection="1">
      <alignment horizontal="center" vertical="center"/>
      <protection locked="0"/>
    </xf>
    <xf numFmtId="0" fontId="3" fillId="4" borderId="36" xfId="0" applyFont="1" applyFill="1" applyBorder="1" applyAlignment="1" applyProtection="1">
      <alignment horizontal="center" vertical="center"/>
      <protection locked="0"/>
    </xf>
    <xf numFmtId="0" fontId="3" fillId="3" borderId="23" xfId="0" applyFont="1" applyFill="1" applyBorder="1" applyAlignment="1" applyProtection="1">
      <alignment horizontal="center" vertical="center"/>
      <protection locked="0"/>
    </xf>
    <xf numFmtId="0" fontId="3" fillId="3" borderId="37" xfId="0" applyFont="1" applyFill="1" applyBorder="1" applyAlignment="1" applyProtection="1">
      <alignment horizontal="center" vertical="center"/>
      <protection locked="0"/>
    </xf>
    <xf numFmtId="0" fontId="3" fillId="3" borderId="38" xfId="0" applyFont="1" applyFill="1" applyBorder="1" applyAlignment="1" applyProtection="1">
      <alignment horizontal="center" vertical="center"/>
      <protection locked="0"/>
    </xf>
    <xf numFmtId="0" fontId="3" fillId="3" borderId="16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4" borderId="23" xfId="0" applyFont="1" applyFill="1" applyBorder="1" applyAlignment="1" applyProtection="1">
      <alignment horizontal="center" vertical="center"/>
      <protection locked="0"/>
    </xf>
    <xf numFmtId="0" fontId="3" fillId="4" borderId="37" xfId="0" applyFont="1" applyFill="1" applyBorder="1" applyAlignment="1" applyProtection="1">
      <alignment horizontal="center" vertical="center"/>
      <protection locked="0"/>
    </xf>
    <xf numFmtId="0" fontId="3" fillId="4" borderId="38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2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OUT!A1"/><Relationship Id="rId2" Type="http://schemas.openxmlformats.org/officeDocument/2006/relationships/image" Target="../media/image3.jpeg"/><Relationship Id="rId1" Type="http://schemas.openxmlformats.org/officeDocument/2006/relationships/hyperlink" Target="#Menu!A1"/><Relationship Id="rId6" Type="http://schemas.openxmlformats.org/officeDocument/2006/relationships/image" Target="../media/image5.png"/><Relationship Id="rId5" Type="http://schemas.openxmlformats.org/officeDocument/2006/relationships/hyperlink" Target="#AGO!A1"/><Relationship Id="rId4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NOV!A1"/><Relationship Id="rId2" Type="http://schemas.openxmlformats.org/officeDocument/2006/relationships/image" Target="../media/image3.jpeg"/><Relationship Id="rId1" Type="http://schemas.openxmlformats.org/officeDocument/2006/relationships/hyperlink" Target="#Menu!A1"/><Relationship Id="rId6" Type="http://schemas.openxmlformats.org/officeDocument/2006/relationships/image" Target="../media/image5.png"/><Relationship Id="rId5" Type="http://schemas.openxmlformats.org/officeDocument/2006/relationships/hyperlink" Target="#SET!A1"/><Relationship Id="rId4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DEZ!A1"/><Relationship Id="rId2" Type="http://schemas.openxmlformats.org/officeDocument/2006/relationships/image" Target="../media/image3.jpeg"/><Relationship Id="rId1" Type="http://schemas.openxmlformats.org/officeDocument/2006/relationships/hyperlink" Target="#Menu!A1"/><Relationship Id="rId6" Type="http://schemas.openxmlformats.org/officeDocument/2006/relationships/image" Target="../media/image5.png"/><Relationship Id="rId5" Type="http://schemas.openxmlformats.org/officeDocument/2006/relationships/hyperlink" Target="#OUT!A1"/><Relationship Id="rId4" Type="http://schemas.openxmlformats.org/officeDocument/2006/relationships/image" Target="../media/image4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NOV!A1"/><Relationship Id="rId2" Type="http://schemas.openxmlformats.org/officeDocument/2006/relationships/image" Target="../media/image3.jpeg"/><Relationship Id="rId1" Type="http://schemas.openxmlformats.org/officeDocument/2006/relationships/hyperlink" Target="#Menu!A1"/><Relationship Id="rId4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FEV!A1"/><Relationship Id="rId2" Type="http://schemas.openxmlformats.org/officeDocument/2006/relationships/image" Target="../media/image3.jpeg"/><Relationship Id="rId1" Type="http://schemas.openxmlformats.org/officeDocument/2006/relationships/hyperlink" Target="#Menu!A1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MAR!A1"/><Relationship Id="rId2" Type="http://schemas.openxmlformats.org/officeDocument/2006/relationships/image" Target="../media/image3.jpeg"/><Relationship Id="rId1" Type="http://schemas.openxmlformats.org/officeDocument/2006/relationships/hyperlink" Target="#Menu!A1"/><Relationship Id="rId6" Type="http://schemas.openxmlformats.org/officeDocument/2006/relationships/image" Target="../media/image5.png"/><Relationship Id="rId5" Type="http://schemas.openxmlformats.org/officeDocument/2006/relationships/hyperlink" Target="#JAN!A1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ABR!A1"/><Relationship Id="rId2" Type="http://schemas.openxmlformats.org/officeDocument/2006/relationships/image" Target="../media/image3.jpeg"/><Relationship Id="rId1" Type="http://schemas.openxmlformats.org/officeDocument/2006/relationships/hyperlink" Target="#Menu!A1"/><Relationship Id="rId6" Type="http://schemas.openxmlformats.org/officeDocument/2006/relationships/image" Target="../media/image5.png"/><Relationship Id="rId5" Type="http://schemas.openxmlformats.org/officeDocument/2006/relationships/hyperlink" Target="#FEV!A1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MAI!A1"/><Relationship Id="rId2" Type="http://schemas.openxmlformats.org/officeDocument/2006/relationships/image" Target="../media/image3.jpeg"/><Relationship Id="rId1" Type="http://schemas.openxmlformats.org/officeDocument/2006/relationships/hyperlink" Target="#Menu!A1"/><Relationship Id="rId6" Type="http://schemas.openxmlformats.org/officeDocument/2006/relationships/image" Target="../media/image5.png"/><Relationship Id="rId5" Type="http://schemas.openxmlformats.org/officeDocument/2006/relationships/hyperlink" Target="#MAR!A1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JUN!A1"/><Relationship Id="rId2" Type="http://schemas.openxmlformats.org/officeDocument/2006/relationships/image" Target="../media/image3.jpeg"/><Relationship Id="rId1" Type="http://schemas.openxmlformats.org/officeDocument/2006/relationships/hyperlink" Target="#Menu!A1"/><Relationship Id="rId6" Type="http://schemas.openxmlformats.org/officeDocument/2006/relationships/image" Target="../media/image5.png"/><Relationship Id="rId5" Type="http://schemas.openxmlformats.org/officeDocument/2006/relationships/hyperlink" Target="#ABR!A1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JUL!A1"/><Relationship Id="rId2" Type="http://schemas.openxmlformats.org/officeDocument/2006/relationships/image" Target="../media/image3.jpeg"/><Relationship Id="rId1" Type="http://schemas.openxmlformats.org/officeDocument/2006/relationships/hyperlink" Target="#Menu!A1"/><Relationship Id="rId6" Type="http://schemas.openxmlformats.org/officeDocument/2006/relationships/image" Target="../media/image5.png"/><Relationship Id="rId5" Type="http://schemas.openxmlformats.org/officeDocument/2006/relationships/hyperlink" Target="#MAI!A1"/><Relationship Id="rId4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AGO!A1"/><Relationship Id="rId2" Type="http://schemas.openxmlformats.org/officeDocument/2006/relationships/image" Target="../media/image3.jpeg"/><Relationship Id="rId1" Type="http://schemas.openxmlformats.org/officeDocument/2006/relationships/hyperlink" Target="#Menu!A1"/><Relationship Id="rId6" Type="http://schemas.openxmlformats.org/officeDocument/2006/relationships/image" Target="../media/image5.png"/><Relationship Id="rId5" Type="http://schemas.openxmlformats.org/officeDocument/2006/relationships/hyperlink" Target="#JUN!A1"/><Relationship Id="rId4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SET!A1"/><Relationship Id="rId2" Type="http://schemas.openxmlformats.org/officeDocument/2006/relationships/image" Target="../media/image3.jpeg"/><Relationship Id="rId1" Type="http://schemas.openxmlformats.org/officeDocument/2006/relationships/hyperlink" Target="#Menu!A1"/><Relationship Id="rId6" Type="http://schemas.openxmlformats.org/officeDocument/2006/relationships/image" Target="../media/image5.png"/><Relationship Id="rId5" Type="http://schemas.openxmlformats.org/officeDocument/2006/relationships/hyperlink" Target="#JUL!A1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</xdr:colOff>
      <xdr:row>0</xdr:row>
      <xdr:rowOff>0</xdr:rowOff>
    </xdr:from>
    <xdr:to>
      <xdr:col>6</xdr:col>
      <xdr:colOff>666750</xdr:colOff>
      <xdr:row>0</xdr:row>
      <xdr:rowOff>819150</xdr:rowOff>
    </xdr:to>
    <xdr:pic>
      <xdr:nvPicPr>
        <xdr:cNvPr id="1026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0"/>
          <a:ext cx="17145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10245" name="Imagem 6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10246" name="Imagem 7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419100</xdr:colOff>
      <xdr:row>0</xdr:row>
      <xdr:rowOff>152400</xdr:rowOff>
    </xdr:from>
    <xdr:to>
      <xdr:col>3</xdr:col>
      <xdr:colOff>171450</xdr:colOff>
      <xdr:row>2</xdr:row>
      <xdr:rowOff>57150</xdr:rowOff>
    </xdr:to>
    <xdr:pic>
      <xdr:nvPicPr>
        <xdr:cNvPr id="10247" name="Imagem 8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756" t="22023" r="27740" b="18771"/>
        <a:stretch>
          <a:fillRect/>
        </a:stretch>
      </xdr:blipFill>
      <xdr:spPr bwMode="auto">
        <a:xfrm>
          <a:off x="151447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152400</xdr:rowOff>
    </xdr:from>
    <xdr:to>
      <xdr:col>1</xdr:col>
      <xdr:colOff>38100</xdr:colOff>
      <xdr:row>2</xdr:row>
      <xdr:rowOff>57150</xdr:rowOff>
    </xdr:to>
    <xdr:pic>
      <xdr:nvPicPr>
        <xdr:cNvPr id="10248" name="Imagem 10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40" t="22023" r="26756" b="18771"/>
        <a:stretch>
          <a:fillRect/>
        </a:stretch>
      </xdr:blipFill>
      <xdr:spPr bwMode="auto">
        <a:xfrm>
          <a:off x="8572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11269" name="Imagem 6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11270" name="Imagem 7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419100</xdr:colOff>
      <xdr:row>0</xdr:row>
      <xdr:rowOff>152400</xdr:rowOff>
    </xdr:from>
    <xdr:to>
      <xdr:col>3</xdr:col>
      <xdr:colOff>171450</xdr:colOff>
      <xdr:row>2</xdr:row>
      <xdr:rowOff>57150</xdr:rowOff>
    </xdr:to>
    <xdr:pic>
      <xdr:nvPicPr>
        <xdr:cNvPr id="11271" name="Imagem 8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756" t="22023" r="27740" b="18771"/>
        <a:stretch>
          <a:fillRect/>
        </a:stretch>
      </xdr:blipFill>
      <xdr:spPr bwMode="auto">
        <a:xfrm>
          <a:off x="151447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152400</xdr:rowOff>
    </xdr:from>
    <xdr:to>
      <xdr:col>1</xdr:col>
      <xdr:colOff>38100</xdr:colOff>
      <xdr:row>2</xdr:row>
      <xdr:rowOff>57150</xdr:rowOff>
    </xdr:to>
    <xdr:pic>
      <xdr:nvPicPr>
        <xdr:cNvPr id="11272" name="Imagem 10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40" t="22023" r="26756" b="18771"/>
        <a:stretch>
          <a:fillRect/>
        </a:stretch>
      </xdr:blipFill>
      <xdr:spPr bwMode="auto">
        <a:xfrm>
          <a:off x="8572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12293" name="Imagem 6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12294" name="Imagem 7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419100</xdr:colOff>
      <xdr:row>0</xdr:row>
      <xdr:rowOff>152400</xdr:rowOff>
    </xdr:from>
    <xdr:to>
      <xdr:col>3</xdr:col>
      <xdr:colOff>171450</xdr:colOff>
      <xdr:row>2</xdr:row>
      <xdr:rowOff>57150</xdr:rowOff>
    </xdr:to>
    <xdr:pic>
      <xdr:nvPicPr>
        <xdr:cNvPr id="12295" name="Imagem 8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756" t="22023" r="27740" b="18771"/>
        <a:stretch>
          <a:fillRect/>
        </a:stretch>
      </xdr:blipFill>
      <xdr:spPr bwMode="auto">
        <a:xfrm>
          <a:off x="151447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152400</xdr:rowOff>
    </xdr:from>
    <xdr:to>
      <xdr:col>1</xdr:col>
      <xdr:colOff>38100</xdr:colOff>
      <xdr:row>2</xdr:row>
      <xdr:rowOff>57150</xdr:rowOff>
    </xdr:to>
    <xdr:pic>
      <xdr:nvPicPr>
        <xdr:cNvPr id="12296" name="Imagem 10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40" t="22023" r="26756" b="18771"/>
        <a:stretch>
          <a:fillRect/>
        </a:stretch>
      </xdr:blipFill>
      <xdr:spPr bwMode="auto">
        <a:xfrm>
          <a:off x="8572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13316" name="Imagem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13317" name="Imagem 6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152400</xdr:rowOff>
    </xdr:from>
    <xdr:to>
      <xdr:col>1</xdr:col>
      <xdr:colOff>38100</xdr:colOff>
      <xdr:row>2</xdr:row>
      <xdr:rowOff>57150</xdr:rowOff>
    </xdr:to>
    <xdr:pic>
      <xdr:nvPicPr>
        <xdr:cNvPr id="13318" name="Imagem 7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40" t="22023" r="26756" b="18771"/>
        <a:stretch>
          <a:fillRect/>
        </a:stretch>
      </xdr:blipFill>
      <xdr:spPr bwMode="auto">
        <a:xfrm>
          <a:off x="8572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38100</xdr:rowOff>
    </xdr:from>
    <xdr:to>
      <xdr:col>2</xdr:col>
      <xdr:colOff>190500</xdr:colOff>
      <xdr:row>2</xdr:row>
      <xdr:rowOff>133350</xdr:rowOff>
    </xdr:to>
    <xdr:pic>
      <xdr:nvPicPr>
        <xdr:cNvPr id="2051" name="Imagem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715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438150</xdr:colOff>
      <xdr:row>0</xdr:row>
      <xdr:rowOff>152400</xdr:rowOff>
    </xdr:from>
    <xdr:to>
      <xdr:col>3</xdr:col>
      <xdr:colOff>190500</xdr:colOff>
      <xdr:row>2</xdr:row>
      <xdr:rowOff>57150</xdr:rowOff>
    </xdr:to>
    <xdr:pic>
      <xdr:nvPicPr>
        <xdr:cNvPr id="2052" name="Imagem 4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756" t="22023" r="27740" b="18771"/>
        <a:stretch>
          <a:fillRect/>
        </a:stretch>
      </xdr:blipFill>
      <xdr:spPr bwMode="auto">
        <a:xfrm>
          <a:off x="153352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3076" name="Imagem 7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419100</xdr:colOff>
      <xdr:row>0</xdr:row>
      <xdr:rowOff>152400</xdr:rowOff>
    </xdr:from>
    <xdr:to>
      <xdr:col>3</xdr:col>
      <xdr:colOff>171450</xdr:colOff>
      <xdr:row>2</xdr:row>
      <xdr:rowOff>57150</xdr:rowOff>
    </xdr:to>
    <xdr:pic>
      <xdr:nvPicPr>
        <xdr:cNvPr id="3077" name="Imagem 8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756" t="22023" r="27740" b="18771"/>
        <a:stretch>
          <a:fillRect/>
        </a:stretch>
      </xdr:blipFill>
      <xdr:spPr bwMode="auto">
        <a:xfrm>
          <a:off x="151447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152400</xdr:rowOff>
    </xdr:from>
    <xdr:to>
      <xdr:col>1</xdr:col>
      <xdr:colOff>38100</xdr:colOff>
      <xdr:row>2</xdr:row>
      <xdr:rowOff>57150</xdr:rowOff>
    </xdr:to>
    <xdr:pic>
      <xdr:nvPicPr>
        <xdr:cNvPr id="3078" name="Imagem 9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40" t="22023" r="26756" b="18771"/>
        <a:stretch>
          <a:fillRect/>
        </a:stretch>
      </xdr:blipFill>
      <xdr:spPr bwMode="auto">
        <a:xfrm>
          <a:off x="8572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4101" name="Imagem 7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4102" name="Imagem 8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419100</xdr:colOff>
      <xdr:row>0</xdr:row>
      <xdr:rowOff>152400</xdr:rowOff>
    </xdr:from>
    <xdr:to>
      <xdr:col>3</xdr:col>
      <xdr:colOff>171450</xdr:colOff>
      <xdr:row>2</xdr:row>
      <xdr:rowOff>57150</xdr:rowOff>
    </xdr:to>
    <xdr:pic>
      <xdr:nvPicPr>
        <xdr:cNvPr id="4103" name="Imagem 9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756" t="22023" r="27740" b="18771"/>
        <a:stretch>
          <a:fillRect/>
        </a:stretch>
      </xdr:blipFill>
      <xdr:spPr bwMode="auto">
        <a:xfrm>
          <a:off x="151447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152400</xdr:rowOff>
    </xdr:from>
    <xdr:to>
      <xdr:col>1</xdr:col>
      <xdr:colOff>38100</xdr:colOff>
      <xdr:row>2</xdr:row>
      <xdr:rowOff>57150</xdr:rowOff>
    </xdr:to>
    <xdr:pic>
      <xdr:nvPicPr>
        <xdr:cNvPr id="4104" name="Imagem 10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40" t="22023" r="26756" b="18771"/>
        <a:stretch>
          <a:fillRect/>
        </a:stretch>
      </xdr:blipFill>
      <xdr:spPr bwMode="auto">
        <a:xfrm>
          <a:off x="8572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5125" name="Imagem 7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5126" name="Imagem 8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419100</xdr:colOff>
      <xdr:row>0</xdr:row>
      <xdr:rowOff>152400</xdr:rowOff>
    </xdr:from>
    <xdr:to>
      <xdr:col>3</xdr:col>
      <xdr:colOff>171450</xdr:colOff>
      <xdr:row>2</xdr:row>
      <xdr:rowOff>57150</xdr:rowOff>
    </xdr:to>
    <xdr:pic>
      <xdr:nvPicPr>
        <xdr:cNvPr id="5127" name="Imagem 9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756" t="22023" r="27740" b="18771"/>
        <a:stretch>
          <a:fillRect/>
        </a:stretch>
      </xdr:blipFill>
      <xdr:spPr bwMode="auto">
        <a:xfrm>
          <a:off x="151447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152400</xdr:rowOff>
    </xdr:from>
    <xdr:to>
      <xdr:col>1</xdr:col>
      <xdr:colOff>38100</xdr:colOff>
      <xdr:row>2</xdr:row>
      <xdr:rowOff>57150</xdr:rowOff>
    </xdr:to>
    <xdr:pic>
      <xdr:nvPicPr>
        <xdr:cNvPr id="5128" name="Imagem 10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40" t="22023" r="26756" b="18771"/>
        <a:stretch>
          <a:fillRect/>
        </a:stretch>
      </xdr:blipFill>
      <xdr:spPr bwMode="auto">
        <a:xfrm>
          <a:off x="8572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6149" name="Imagem 6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6150" name="Imagem 7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419100</xdr:colOff>
      <xdr:row>0</xdr:row>
      <xdr:rowOff>152400</xdr:rowOff>
    </xdr:from>
    <xdr:to>
      <xdr:col>3</xdr:col>
      <xdr:colOff>171450</xdr:colOff>
      <xdr:row>2</xdr:row>
      <xdr:rowOff>57150</xdr:rowOff>
    </xdr:to>
    <xdr:pic>
      <xdr:nvPicPr>
        <xdr:cNvPr id="6151" name="Imagem 8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756" t="22023" r="27740" b="18771"/>
        <a:stretch>
          <a:fillRect/>
        </a:stretch>
      </xdr:blipFill>
      <xdr:spPr bwMode="auto">
        <a:xfrm>
          <a:off x="151447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152400</xdr:rowOff>
    </xdr:from>
    <xdr:to>
      <xdr:col>1</xdr:col>
      <xdr:colOff>38100</xdr:colOff>
      <xdr:row>2</xdr:row>
      <xdr:rowOff>57150</xdr:rowOff>
    </xdr:to>
    <xdr:pic>
      <xdr:nvPicPr>
        <xdr:cNvPr id="6152" name="Imagem 10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40" t="22023" r="26756" b="18771"/>
        <a:stretch>
          <a:fillRect/>
        </a:stretch>
      </xdr:blipFill>
      <xdr:spPr bwMode="auto">
        <a:xfrm>
          <a:off x="8572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7173" name="Imagem 6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7174" name="Imagem 7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419100</xdr:colOff>
      <xdr:row>0</xdr:row>
      <xdr:rowOff>152400</xdr:rowOff>
    </xdr:from>
    <xdr:to>
      <xdr:col>3</xdr:col>
      <xdr:colOff>171450</xdr:colOff>
      <xdr:row>2</xdr:row>
      <xdr:rowOff>57150</xdr:rowOff>
    </xdr:to>
    <xdr:pic>
      <xdr:nvPicPr>
        <xdr:cNvPr id="7175" name="Imagem 8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756" t="22023" r="27740" b="18771"/>
        <a:stretch>
          <a:fillRect/>
        </a:stretch>
      </xdr:blipFill>
      <xdr:spPr bwMode="auto">
        <a:xfrm>
          <a:off x="151447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152400</xdr:rowOff>
    </xdr:from>
    <xdr:to>
      <xdr:col>1</xdr:col>
      <xdr:colOff>38100</xdr:colOff>
      <xdr:row>2</xdr:row>
      <xdr:rowOff>57150</xdr:rowOff>
    </xdr:to>
    <xdr:pic>
      <xdr:nvPicPr>
        <xdr:cNvPr id="7176" name="Imagem 10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40" t="22023" r="26756" b="18771"/>
        <a:stretch>
          <a:fillRect/>
        </a:stretch>
      </xdr:blipFill>
      <xdr:spPr bwMode="auto">
        <a:xfrm>
          <a:off x="8572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8197" name="Imagem 6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8198" name="Imagem 7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419100</xdr:colOff>
      <xdr:row>0</xdr:row>
      <xdr:rowOff>152400</xdr:rowOff>
    </xdr:from>
    <xdr:to>
      <xdr:col>3</xdr:col>
      <xdr:colOff>171450</xdr:colOff>
      <xdr:row>2</xdr:row>
      <xdr:rowOff>57150</xdr:rowOff>
    </xdr:to>
    <xdr:pic>
      <xdr:nvPicPr>
        <xdr:cNvPr id="8199" name="Imagem 8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756" t="22023" r="27740" b="18771"/>
        <a:stretch>
          <a:fillRect/>
        </a:stretch>
      </xdr:blipFill>
      <xdr:spPr bwMode="auto">
        <a:xfrm>
          <a:off x="151447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152400</xdr:rowOff>
    </xdr:from>
    <xdr:to>
      <xdr:col>1</xdr:col>
      <xdr:colOff>38100</xdr:colOff>
      <xdr:row>2</xdr:row>
      <xdr:rowOff>57150</xdr:rowOff>
    </xdr:to>
    <xdr:pic>
      <xdr:nvPicPr>
        <xdr:cNvPr id="8200" name="Imagem 10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40" t="22023" r="26756" b="18771"/>
        <a:stretch>
          <a:fillRect/>
        </a:stretch>
      </xdr:blipFill>
      <xdr:spPr bwMode="auto">
        <a:xfrm>
          <a:off x="8572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9221" name="Imagem 6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9222" name="Imagem 7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419100</xdr:colOff>
      <xdr:row>0</xdr:row>
      <xdr:rowOff>152400</xdr:rowOff>
    </xdr:from>
    <xdr:to>
      <xdr:col>3</xdr:col>
      <xdr:colOff>171450</xdr:colOff>
      <xdr:row>2</xdr:row>
      <xdr:rowOff>57150</xdr:rowOff>
    </xdr:to>
    <xdr:pic>
      <xdr:nvPicPr>
        <xdr:cNvPr id="9223" name="Imagem 8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756" t="22023" r="27740" b="18771"/>
        <a:stretch>
          <a:fillRect/>
        </a:stretch>
      </xdr:blipFill>
      <xdr:spPr bwMode="auto">
        <a:xfrm>
          <a:off x="151447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152400</xdr:rowOff>
    </xdr:from>
    <xdr:to>
      <xdr:col>1</xdr:col>
      <xdr:colOff>38100</xdr:colOff>
      <xdr:row>2</xdr:row>
      <xdr:rowOff>57150</xdr:rowOff>
    </xdr:to>
    <xdr:pic>
      <xdr:nvPicPr>
        <xdr:cNvPr id="9224" name="Imagem 10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40" t="22023" r="26756" b="18771"/>
        <a:stretch>
          <a:fillRect/>
        </a:stretch>
      </xdr:blipFill>
      <xdr:spPr bwMode="auto">
        <a:xfrm>
          <a:off x="8572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21"/>
  <sheetViews>
    <sheetView showGridLines="0" tabSelected="1" zoomScale="85" zoomScaleNormal="85" workbookViewId="0"/>
  </sheetViews>
  <sheetFormatPr defaultColWidth="9.140625" defaultRowHeight="12.75" x14ac:dyDescent="0.2"/>
  <cols>
    <col min="1" max="2" width="9.140625" style="24"/>
    <col min="3" max="3" width="11.85546875" style="24" bestFit="1" customWidth="1"/>
    <col min="4" max="4" width="20.7109375" style="24" customWidth="1"/>
    <col min="5" max="5" width="12.7109375" style="24" customWidth="1"/>
    <col min="6" max="6" width="5.85546875" style="24" customWidth="1"/>
    <col min="7" max="7" width="20.7109375" style="24" customWidth="1"/>
    <col min="8" max="8" width="12.7109375" style="24" customWidth="1"/>
    <col min="9" max="11" width="14.7109375" style="24" customWidth="1"/>
    <col min="12" max="16384" width="9.140625" style="24"/>
  </cols>
  <sheetData>
    <row r="1" spans="3:18" ht="73.5" customHeight="1" x14ac:dyDescent="0.25"/>
    <row r="2" spans="3:18" ht="78.75" customHeight="1" x14ac:dyDescent="0.25">
      <c r="C2" s="83" t="s">
        <v>38</v>
      </c>
      <c r="D2" s="84"/>
      <c r="E2" s="84"/>
      <c r="F2" s="84"/>
      <c r="G2" s="84"/>
      <c r="H2" s="84"/>
      <c r="I2" s="84"/>
      <c r="L2" s="75"/>
      <c r="M2" s="76"/>
      <c r="N2" s="76"/>
      <c r="O2" s="76"/>
      <c r="P2" s="76"/>
      <c r="Q2" s="76"/>
      <c r="R2" s="76"/>
    </row>
    <row r="3" spans="3:18" ht="21.75" customHeight="1" x14ac:dyDescent="0.25"/>
    <row r="4" spans="3:18" ht="31.9" x14ac:dyDescent="0.25">
      <c r="C4" s="81" t="s">
        <v>37</v>
      </c>
      <c r="D4" s="82"/>
      <c r="E4" s="82"/>
      <c r="F4" s="82"/>
      <c r="G4" s="82"/>
      <c r="H4" s="82"/>
      <c r="I4" s="82"/>
    </row>
    <row r="5" spans="3:18" ht="32.25" x14ac:dyDescent="0.2">
      <c r="C5" s="79" t="s">
        <v>43</v>
      </c>
      <c r="D5" s="80"/>
      <c r="E5" s="80"/>
      <c r="F5" s="80"/>
      <c r="G5" s="80"/>
      <c r="H5" s="80"/>
      <c r="I5" s="80"/>
    </row>
    <row r="6" spans="3:18" ht="21.75" customHeight="1" x14ac:dyDescent="0.25"/>
    <row r="7" spans="3:18" ht="20.45" x14ac:dyDescent="0.35">
      <c r="D7" s="59" t="s">
        <v>9</v>
      </c>
      <c r="E7" s="60">
        <f>IF(JAN!$U$6=0,JAN!$Q$12,JAN!$U$9)</f>
        <v>0</v>
      </c>
      <c r="F7" s="57"/>
      <c r="G7" s="59" t="s">
        <v>15</v>
      </c>
      <c r="H7" s="60">
        <f>IF(JUL!$U$6=0,JUL!$Q$12,JUL!$U$9)</f>
        <v>0</v>
      </c>
    </row>
    <row r="8" spans="3:18" ht="12" customHeight="1" x14ac:dyDescent="0.35">
      <c r="D8" s="57"/>
      <c r="E8" s="58"/>
      <c r="F8" s="57"/>
      <c r="G8" s="57"/>
      <c r="H8" s="58"/>
    </row>
    <row r="9" spans="3:18" ht="20.45" x14ac:dyDescent="0.35">
      <c r="D9" s="59" t="s">
        <v>10</v>
      </c>
      <c r="E9" s="60">
        <f>IF(FEV!$U$6=0,FEV!$Q$12,FEV!$U$9)</f>
        <v>0</v>
      </c>
      <c r="F9" s="57"/>
      <c r="G9" s="59" t="s">
        <v>16</v>
      </c>
      <c r="H9" s="60">
        <f>IF(AGO!$U$6=0,AGO!$Q$12,AGO!$U$9)</f>
        <v>0</v>
      </c>
    </row>
    <row r="10" spans="3:18" ht="12" customHeight="1" x14ac:dyDescent="0.35">
      <c r="D10" s="57"/>
      <c r="E10" s="58"/>
      <c r="F10" s="57"/>
      <c r="G10" s="57"/>
      <c r="H10" s="58"/>
    </row>
    <row r="11" spans="3:18" ht="19.5" x14ac:dyDescent="0.25">
      <c r="D11" s="59" t="s">
        <v>11</v>
      </c>
      <c r="E11" s="60">
        <f>IF(MAR!$U$6=0,MAR!$Q$12,MAR!$U$9)</f>
        <v>0</v>
      </c>
      <c r="F11" s="57"/>
      <c r="G11" s="59" t="s">
        <v>17</v>
      </c>
      <c r="H11" s="60">
        <f>IF(SET!$U$6=0,SET!$Q$12,SET!$U$9)</f>
        <v>0</v>
      </c>
    </row>
    <row r="12" spans="3:18" ht="12" customHeight="1" x14ac:dyDescent="0.35">
      <c r="D12" s="57"/>
      <c r="E12" s="58"/>
      <c r="F12" s="57"/>
      <c r="G12" s="57"/>
      <c r="H12" s="58"/>
    </row>
    <row r="13" spans="3:18" ht="20.45" x14ac:dyDescent="0.35">
      <c r="D13" s="59" t="s">
        <v>12</v>
      </c>
      <c r="E13" s="60">
        <f>IF(ABR!$U$6=0,ABR!$Q$12,ABR!$U$9)</f>
        <v>0</v>
      </c>
      <c r="F13" s="57"/>
      <c r="G13" s="59" t="s">
        <v>18</v>
      </c>
      <c r="H13" s="60">
        <f>IF(OUT!$U$6=0,OUT!$Q$12,OUT!$U$9)</f>
        <v>0</v>
      </c>
    </row>
    <row r="14" spans="3:18" ht="12" customHeight="1" x14ac:dyDescent="0.35">
      <c r="D14" s="57"/>
      <c r="E14" s="58"/>
      <c r="F14" s="57"/>
      <c r="G14" s="57"/>
      <c r="H14" s="58"/>
    </row>
    <row r="15" spans="3:18" ht="20.45" x14ac:dyDescent="0.35">
      <c r="D15" s="59" t="s">
        <v>13</v>
      </c>
      <c r="E15" s="60">
        <f>IF(MAI!$U$6=0,MAI!$Q$12,MAI!$U$9)</f>
        <v>0</v>
      </c>
      <c r="F15" s="57"/>
      <c r="G15" s="59" t="s">
        <v>19</v>
      </c>
      <c r="H15" s="60">
        <f>IF(NOV!$U$6=0,NOV!$Q$12,NOV!$U$9)</f>
        <v>0</v>
      </c>
    </row>
    <row r="16" spans="3:18" ht="12" customHeight="1" x14ac:dyDescent="0.35">
      <c r="D16" s="57"/>
      <c r="E16" s="58"/>
      <c r="F16" s="57"/>
      <c r="G16" s="57"/>
      <c r="H16" s="58"/>
    </row>
    <row r="17" spans="3:9" ht="20.45" x14ac:dyDescent="0.35">
      <c r="D17" s="59" t="s">
        <v>14</v>
      </c>
      <c r="E17" s="60">
        <f>IF(JUN!$U$6=0,JUN!$Q$12,JUN!$U$9)</f>
        <v>0</v>
      </c>
      <c r="F17" s="57"/>
      <c r="G17" s="59" t="s">
        <v>20</v>
      </c>
      <c r="H17" s="60">
        <f>IF(DEZ!$U$6=0,DEZ!$Q$12,DEZ!$U$9)</f>
        <v>0</v>
      </c>
    </row>
    <row r="18" spans="3:9" ht="36.75" customHeight="1" x14ac:dyDescent="0.35">
      <c r="D18" s="57"/>
      <c r="E18" s="57"/>
      <c r="F18" s="57"/>
      <c r="G18" s="57"/>
      <c r="H18" s="57"/>
    </row>
    <row r="19" spans="3:9" ht="90" customHeight="1" x14ac:dyDescent="0.2">
      <c r="C19" s="81" t="s">
        <v>41</v>
      </c>
      <c r="D19" s="82"/>
      <c r="E19" s="82"/>
      <c r="F19" s="82"/>
      <c r="G19" s="82"/>
      <c r="H19" s="82"/>
      <c r="I19" s="82"/>
    </row>
    <row r="21" spans="3:9" ht="56.25" customHeight="1" x14ac:dyDescent="0.25">
      <c r="C21" s="77" t="s">
        <v>42</v>
      </c>
      <c r="D21" s="78"/>
      <c r="E21" s="78"/>
      <c r="F21" s="78"/>
      <c r="G21" s="78"/>
      <c r="H21" s="78"/>
      <c r="I21" s="78"/>
    </row>
  </sheetData>
  <sheetProtection password="9400" sheet="1" objects="1" scenarios="1" formatCells="0"/>
  <mergeCells count="6">
    <mergeCell ref="L2:R2"/>
    <mergeCell ref="C21:I21"/>
    <mergeCell ref="C5:I5"/>
    <mergeCell ref="C4:I4"/>
    <mergeCell ref="C19:I19"/>
    <mergeCell ref="C2:I2"/>
  </mergeCells>
  <dataValidations count="1">
    <dataValidation type="list" allowBlank="1" showInputMessage="1" showErrorMessage="1" sqref="C5:I5">
      <formula1>"40h,30h,25h,20h"</formula1>
    </dataValidation>
  </dataValidations>
  <hyperlinks>
    <hyperlink ref="D7" location="JAN!A1" display="JANEIRO"/>
    <hyperlink ref="D9" location="FEV!A1" display="FEVEREIRO"/>
    <hyperlink ref="D11" location="MAR!A1" display="MARÇO"/>
    <hyperlink ref="D13" location="ABR!A1" display="ABRIL"/>
    <hyperlink ref="D15" location="MAI!A1" display="MAIO"/>
    <hyperlink ref="D17" location="JUN!A1" display="JUNHO"/>
    <hyperlink ref="G7" location="JUL!A1" display="JULHO"/>
    <hyperlink ref="G9" location="AGO!A1" display="AGOSTO"/>
    <hyperlink ref="G11" location="SET!A1" display="SETEMBRO"/>
    <hyperlink ref="G13" location="OUT!A1" display="OUTUBRO"/>
    <hyperlink ref="G15" location="NOV!A1" display="NOVEMBRO"/>
    <hyperlink ref="G17" location="DEZ!A1" display="DEZEMBRO"/>
  </hyperlinks>
  <pageMargins left="0.511811024" right="0.511811024" top="0.78740157499999996" bottom="0.78740157499999996" header="0.31496062000000002" footer="0.31496062000000002"/>
  <pageSetup paperSize="9" orientation="portrait" r:id="rId1"/>
  <drawing r:id="rId2"/>
  <picture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6"/>
  <sheetViews>
    <sheetView showGridLines="0" zoomScale="85" zoomScaleNormal="85" workbookViewId="0"/>
  </sheetViews>
  <sheetFormatPr defaultColWidth="9.140625" defaultRowHeight="12.75" x14ac:dyDescent="0.2"/>
  <cols>
    <col min="1" max="1" width="6.7109375" style="1" customWidth="1"/>
    <col min="2" max="6" width="9.7109375" style="1" customWidth="1"/>
    <col min="7" max="7" width="1.7109375" style="1" customWidth="1"/>
    <col min="8" max="8" width="11.7109375" style="1" customWidth="1"/>
    <col min="9" max="9" width="1.7109375" style="1" customWidth="1"/>
    <col min="10" max="10" width="11.7109375" style="1" customWidth="1"/>
    <col min="11" max="11" width="11.7109375" style="1" hidden="1" customWidth="1"/>
    <col min="12" max="12" width="11.7109375" style="1" customWidth="1"/>
    <col min="13" max="13" width="1.7109375" style="1" customWidth="1"/>
    <col min="14" max="14" width="40.7109375" style="1" customWidth="1"/>
    <col min="15" max="15" width="2.7109375" style="1" customWidth="1"/>
    <col min="16" max="16" width="16.7109375" style="1" customWidth="1"/>
    <col min="17" max="17" width="9.7109375" style="1" customWidth="1"/>
    <col min="18" max="18" width="2.7109375" style="1" customWidth="1"/>
    <col min="19" max="19" width="13.28515625" style="1" customWidth="1"/>
    <col min="20" max="20" width="1.7109375" style="1" customWidth="1"/>
    <col min="21" max="21" width="9.7109375" style="1" customWidth="1"/>
    <col min="22" max="16384" width="9.140625" style="1"/>
  </cols>
  <sheetData>
    <row r="2" spans="1:25" ht="22.9" x14ac:dyDescent="0.25">
      <c r="A2" s="98" t="s">
        <v>17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</row>
    <row r="3" spans="1:25" ht="13.15" x14ac:dyDescent="0.25">
      <c r="P3" s="2"/>
      <c r="Q3" s="2"/>
    </row>
    <row r="4" spans="1:25" ht="13.9" thickBot="1" x14ac:dyDescent="0.3">
      <c r="P4" s="2"/>
      <c r="Q4" s="2"/>
    </row>
    <row r="5" spans="1:25" s="7" customFormat="1" ht="26.25" thickBot="1" x14ac:dyDescent="0.25">
      <c r="A5" s="9" t="s">
        <v>34</v>
      </c>
      <c r="B5" s="8" t="s">
        <v>33</v>
      </c>
      <c r="C5" s="3" t="s">
        <v>0</v>
      </c>
      <c r="D5" s="5" t="s">
        <v>1</v>
      </c>
      <c r="E5" s="5" t="s">
        <v>0</v>
      </c>
      <c r="F5" s="6" t="s">
        <v>1</v>
      </c>
      <c r="H5" s="8" t="s">
        <v>35</v>
      </c>
      <c r="J5" s="3" t="s">
        <v>4</v>
      </c>
      <c r="K5" s="5"/>
      <c r="L5" s="6" t="s">
        <v>39</v>
      </c>
      <c r="N5" s="8" t="s">
        <v>5</v>
      </c>
      <c r="P5" s="44" t="s">
        <v>24</v>
      </c>
      <c r="Q5" s="53">
        <f>IF(AGO!U6=0,AGO!Q12,AGO!U9)</f>
        <v>0</v>
      </c>
      <c r="R5" s="54"/>
      <c r="S5" s="55" t="s">
        <v>8</v>
      </c>
      <c r="T5" s="54"/>
      <c r="U5" s="90" t="str">
        <f>IF(S6="SIM","Digite abaixo quantas horas compensou:","")</f>
        <v/>
      </c>
      <c r="V5" s="90"/>
      <c r="W5" s="90"/>
      <c r="X5" s="90"/>
      <c r="Y5" s="90"/>
    </row>
    <row r="6" spans="1:25" ht="13.5" thickBot="1" x14ac:dyDescent="0.25">
      <c r="A6" s="32">
        <v>1</v>
      </c>
      <c r="B6" s="36" t="s">
        <v>27</v>
      </c>
      <c r="C6" s="92" t="s">
        <v>2</v>
      </c>
      <c r="D6" s="93"/>
      <c r="E6" s="93"/>
      <c r="F6" s="94"/>
      <c r="H6" s="66"/>
      <c r="J6" s="39" t="str">
        <f>IFERROR(((D6-C6)+(F6-E6)+H6),"")</f>
        <v/>
      </c>
      <c r="K6" s="40" t="str">
        <f>IF(Menu!$C$5="30h","06:00",IF(Menu!$C$5="25h","5:00",IF(Menu!$C$5="20h","4:00","8:00")))</f>
        <v>4:00</v>
      </c>
      <c r="L6" s="41" t="str">
        <f>IF(OR(D6&lt;&gt;"",F6&lt;&gt;""),J6-K6,"")</f>
        <v/>
      </c>
      <c r="N6" s="15"/>
      <c r="P6" s="46"/>
      <c r="Q6" s="46"/>
      <c r="R6" s="46"/>
      <c r="S6" s="56"/>
      <c r="T6" s="46"/>
      <c r="U6" s="91"/>
      <c r="V6" s="91"/>
      <c r="W6" s="91"/>
      <c r="X6" s="91"/>
      <c r="Y6" s="91"/>
    </row>
    <row r="7" spans="1:25" ht="13.5" customHeight="1" x14ac:dyDescent="0.2">
      <c r="A7" s="33">
        <v>2</v>
      </c>
      <c r="B7" s="36" t="s">
        <v>28</v>
      </c>
      <c r="C7" s="92" t="s">
        <v>3</v>
      </c>
      <c r="D7" s="93"/>
      <c r="E7" s="93"/>
      <c r="F7" s="94"/>
      <c r="H7" s="66"/>
      <c r="J7" s="39" t="str">
        <f t="shared" ref="J7:J35" si="0">IFERROR(((D7-C7)+(F7-E7)+H7),"")</f>
        <v/>
      </c>
      <c r="K7" s="40" t="str">
        <f>IF(Menu!$C$5="30h","06:00",IF(Menu!$C$5="25h","5:00",IF(Menu!$C$5="20h","4:00","8:00")))</f>
        <v>4:00</v>
      </c>
      <c r="L7" s="41" t="str">
        <f t="shared" ref="L7:L35" si="1">IF(OR(D7&lt;&gt;"",F7&lt;&gt;""),J7-K7,"")</f>
        <v/>
      </c>
      <c r="N7" s="16"/>
      <c r="P7" s="88" t="s">
        <v>23</v>
      </c>
      <c r="Q7" s="89"/>
      <c r="R7" s="46"/>
      <c r="S7" s="46"/>
      <c r="T7" s="46"/>
      <c r="U7" s="46"/>
      <c r="V7" s="46"/>
      <c r="W7" s="46"/>
      <c r="X7" s="46"/>
      <c r="Y7" s="46"/>
    </row>
    <row r="8" spans="1:25" x14ac:dyDescent="0.2">
      <c r="A8" s="33">
        <v>3</v>
      </c>
      <c r="B8" s="36" t="s">
        <v>29</v>
      </c>
      <c r="C8" s="25"/>
      <c r="D8" s="13"/>
      <c r="E8" s="13"/>
      <c r="F8" s="14"/>
      <c r="H8" s="27"/>
      <c r="J8" s="39">
        <f t="shared" si="0"/>
        <v>0</v>
      </c>
      <c r="K8" s="40" t="str">
        <f>IF(Menu!$C$5="30h","06:00",IF(Menu!$C$5="25h","5:00",IF(Menu!$C$5="20h","4:00","8:00")))</f>
        <v>4:00</v>
      </c>
      <c r="L8" s="41" t="str">
        <f t="shared" si="1"/>
        <v/>
      </c>
      <c r="N8" s="16"/>
      <c r="P8" s="47" t="s">
        <v>21</v>
      </c>
      <c r="Q8" s="48">
        <f>SUMIF(L6:L35,"&gt;0")</f>
        <v>0</v>
      </c>
      <c r="R8" s="46"/>
      <c r="S8" s="46"/>
      <c r="T8" s="46"/>
      <c r="U8" s="85" t="str">
        <f>IF(S6="SIM","Diferença entre compensação e créditos:","")</f>
        <v/>
      </c>
      <c r="V8" s="85"/>
      <c r="W8" s="85"/>
      <c r="X8" s="85"/>
      <c r="Y8" s="85"/>
    </row>
    <row r="9" spans="1:25" x14ac:dyDescent="0.2">
      <c r="A9" s="33">
        <v>4</v>
      </c>
      <c r="B9" s="36" t="s">
        <v>30</v>
      </c>
      <c r="C9" s="13"/>
      <c r="D9" s="13"/>
      <c r="E9" s="13"/>
      <c r="F9" s="14"/>
      <c r="H9" s="22"/>
      <c r="J9" s="39">
        <f t="shared" si="0"/>
        <v>0</v>
      </c>
      <c r="K9" s="40" t="str">
        <f>IF(Menu!$C$5="30h","06:00",IF(Menu!$C$5="25h","5:00",IF(Menu!$C$5="20h","4:00","8:00")))</f>
        <v>4:00</v>
      </c>
      <c r="L9" s="41" t="str">
        <f t="shared" si="1"/>
        <v/>
      </c>
      <c r="N9" s="16"/>
      <c r="P9" s="47" t="s">
        <v>22</v>
      </c>
      <c r="Q9" s="49">
        <f>SUMIF(L6:L35,"&lt;0")</f>
        <v>0</v>
      </c>
      <c r="R9" s="46"/>
      <c r="S9" s="46"/>
      <c r="T9" s="46"/>
      <c r="U9" s="85" t="str">
        <f>IF(U6&gt;0,Q12-U6,"")</f>
        <v/>
      </c>
      <c r="V9" s="85"/>
      <c r="W9" s="85"/>
      <c r="X9" s="85"/>
      <c r="Y9" s="85"/>
    </row>
    <row r="10" spans="1:25" ht="12.75" customHeight="1" thickBot="1" x14ac:dyDescent="0.25">
      <c r="A10" s="33">
        <v>5</v>
      </c>
      <c r="B10" s="36" t="s">
        <v>31</v>
      </c>
      <c r="C10" s="13"/>
      <c r="D10" s="13"/>
      <c r="E10" s="13"/>
      <c r="F10" s="14"/>
      <c r="H10" s="22"/>
      <c r="J10" s="39">
        <f t="shared" si="0"/>
        <v>0</v>
      </c>
      <c r="K10" s="40" t="str">
        <f>IF(Menu!$C$5="30h","06:00",IF(Menu!$C$5="25h","5:00",IF(Menu!$C$5="20h","4:00","8:00")))</f>
        <v>4:00</v>
      </c>
      <c r="L10" s="41" t="str">
        <f t="shared" si="1"/>
        <v/>
      </c>
      <c r="N10" s="16"/>
      <c r="P10" s="50" t="s">
        <v>7</v>
      </c>
      <c r="Q10" s="51">
        <f>SUM(L6:L35)</f>
        <v>0</v>
      </c>
      <c r="R10" s="46"/>
      <c r="S10" s="46"/>
      <c r="T10" s="46"/>
      <c r="U10" s="46"/>
      <c r="V10" s="46"/>
      <c r="W10" s="46"/>
      <c r="X10" s="46"/>
      <c r="Y10" s="46"/>
    </row>
    <row r="11" spans="1:25" ht="13.5" customHeight="1" thickBot="1" x14ac:dyDescent="0.25">
      <c r="A11" s="33">
        <v>6</v>
      </c>
      <c r="B11" s="36" t="s">
        <v>32</v>
      </c>
      <c r="C11" s="25"/>
      <c r="D11" s="13"/>
      <c r="E11" s="13"/>
      <c r="F11" s="14"/>
      <c r="H11" s="22"/>
      <c r="J11" s="39">
        <f t="shared" si="0"/>
        <v>0</v>
      </c>
      <c r="K11" s="40" t="str">
        <f>IF(Menu!$C$5="30h","06:00",IF(Menu!$C$5="25h","5:00",IF(Menu!$C$5="20h","4:00","8:00")))</f>
        <v>4:00</v>
      </c>
      <c r="L11" s="41" t="str">
        <f t="shared" si="1"/>
        <v/>
      </c>
      <c r="N11" s="16"/>
      <c r="P11" s="46"/>
      <c r="Q11" s="46"/>
      <c r="R11" s="46"/>
      <c r="S11" s="46"/>
      <c r="T11" s="46"/>
      <c r="U11" s="46"/>
      <c r="V11" s="46"/>
      <c r="W11" s="46"/>
      <c r="X11" s="46"/>
      <c r="Y11" s="46"/>
    </row>
    <row r="12" spans="1:25" ht="13.5" thickBot="1" x14ac:dyDescent="0.25">
      <c r="A12" s="33">
        <v>7</v>
      </c>
      <c r="B12" s="36" t="s">
        <v>26</v>
      </c>
      <c r="C12" s="111" t="s">
        <v>6</v>
      </c>
      <c r="D12" s="112"/>
      <c r="E12" s="112"/>
      <c r="F12" s="113"/>
      <c r="H12" s="62"/>
      <c r="J12" s="39" t="str">
        <f t="shared" si="0"/>
        <v/>
      </c>
      <c r="K12" s="40" t="str">
        <f>IF(Menu!$C$5="30h","06:00",IF(Menu!$C$5="25h","5:00",IF(Menu!$C$5="20h","4:00","8:00")))</f>
        <v>4:00</v>
      </c>
      <c r="L12" s="41" t="str">
        <f t="shared" si="1"/>
        <v/>
      </c>
      <c r="N12" s="16"/>
      <c r="P12" s="52" t="s">
        <v>25</v>
      </c>
      <c r="Q12" s="53">
        <f>SUM(Q5,Q10)</f>
        <v>0</v>
      </c>
      <c r="R12" s="46"/>
      <c r="S12" s="46"/>
      <c r="T12" s="46"/>
      <c r="U12" s="46"/>
      <c r="V12" s="46"/>
      <c r="W12" s="46"/>
      <c r="X12" s="46"/>
      <c r="Y12" s="46"/>
    </row>
    <row r="13" spans="1:25" x14ac:dyDescent="0.2">
      <c r="A13" s="33">
        <v>8</v>
      </c>
      <c r="B13" s="36" t="s">
        <v>27</v>
      </c>
      <c r="C13" s="92" t="s">
        <v>2</v>
      </c>
      <c r="D13" s="93"/>
      <c r="E13" s="93"/>
      <c r="F13" s="94"/>
      <c r="H13" s="66"/>
      <c r="J13" s="39" t="str">
        <f t="shared" si="0"/>
        <v/>
      </c>
      <c r="K13" s="40" t="str">
        <f>IF(Menu!$C$5="30h","06:00",IF(Menu!$C$5="25h","5:00",IF(Menu!$C$5="20h","4:00","8:00")))</f>
        <v>4:00</v>
      </c>
      <c r="L13" s="41" t="str">
        <f t="shared" si="1"/>
        <v/>
      </c>
      <c r="N13" s="16"/>
    </row>
    <row r="14" spans="1:25" x14ac:dyDescent="0.2">
      <c r="A14" s="33">
        <v>9</v>
      </c>
      <c r="B14" s="36" t="s">
        <v>28</v>
      </c>
      <c r="C14" s="92" t="s">
        <v>3</v>
      </c>
      <c r="D14" s="93"/>
      <c r="E14" s="93"/>
      <c r="F14" s="94"/>
      <c r="H14" s="66"/>
      <c r="J14" s="39" t="str">
        <f t="shared" si="0"/>
        <v/>
      </c>
      <c r="K14" s="40" t="str">
        <f>IF(Menu!$C$5="30h","06:00",IF(Menu!$C$5="25h","5:00",IF(Menu!$C$5="20h","4:00","8:00")))</f>
        <v>4:00</v>
      </c>
      <c r="L14" s="41" t="str">
        <f t="shared" si="1"/>
        <v/>
      </c>
      <c r="N14" s="16"/>
    </row>
    <row r="15" spans="1:25" ht="12.75" customHeight="1" x14ac:dyDescent="0.2">
      <c r="A15" s="33">
        <v>10</v>
      </c>
      <c r="B15" s="36" t="s">
        <v>29</v>
      </c>
      <c r="C15" s="25"/>
      <c r="D15" s="13"/>
      <c r="E15" s="13"/>
      <c r="F15" s="14"/>
      <c r="H15" s="27"/>
      <c r="J15" s="39">
        <f t="shared" si="0"/>
        <v>0</v>
      </c>
      <c r="K15" s="40" t="str">
        <f>IF(Menu!$C$5="30h","06:00",IF(Menu!$C$5="25h","5:00",IF(Menu!$C$5="20h","4:00","8:00")))</f>
        <v>4:00</v>
      </c>
      <c r="L15" s="41" t="str">
        <f t="shared" si="1"/>
        <v/>
      </c>
      <c r="N15" s="16"/>
    </row>
    <row r="16" spans="1:25" x14ac:dyDescent="0.2">
      <c r="A16" s="33">
        <v>11</v>
      </c>
      <c r="B16" s="36" t="s">
        <v>30</v>
      </c>
      <c r="C16" s="25"/>
      <c r="D16" s="13"/>
      <c r="E16" s="13"/>
      <c r="F16" s="14"/>
      <c r="H16" s="22"/>
      <c r="J16" s="39">
        <f t="shared" si="0"/>
        <v>0</v>
      </c>
      <c r="K16" s="40" t="str">
        <f>IF(Menu!$C$5="30h","06:00",IF(Menu!$C$5="25h","5:00",IF(Menu!$C$5="20h","4:00","8:00")))</f>
        <v>4:00</v>
      </c>
      <c r="L16" s="41" t="str">
        <f t="shared" si="1"/>
        <v/>
      </c>
      <c r="N16" s="16"/>
    </row>
    <row r="17" spans="1:14" x14ac:dyDescent="0.2">
      <c r="A17" s="33">
        <v>12</v>
      </c>
      <c r="B17" s="36" t="s">
        <v>31</v>
      </c>
      <c r="C17" s="13"/>
      <c r="D17" s="13"/>
      <c r="E17" s="13"/>
      <c r="F17" s="14"/>
      <c r="H17" s="22"/>
      <c r="J17" s="39">
        <f t="shared" si="0"/>
        <v>0</v>
      </c>
      <c r="K17" s="40" t="str">
        <f>IF(Menu!$C$5="30h","06:00",IF(Menu!$C$5="25h","5:00",IF(Menu!$C$5="20h","4:00","8:00")))</f>
        <v>4:00</v>
      </c>
      <c r="L17" s="41" t="str">
        <f t="shared" si="1"/>
        <v/>
      </c>
      <c r="N17" s="16"/>
    </row>
    <row r="18" spans="1:14" ht="12.75" customHeight="1" x14ac:dyDescent="0.2">
      <c r="A18" s="33">
        <v>13</v>
      </c>
      <c r="B18" s="36" t="s">
        <v>32</v>
      </c>
      <c r="C18" s="13"/>
      <c r="D18" s="13"/>
      <c r="E18" s="13"/>
      <c r="F18" s="14"/>
      <c r="H18" s="22"/>
      <c r="J18" s="39">
        <f t="shared" si="0"/>
        <v>0</v>
      </c>
      <c r="K18" s="40" t="str">
        <f>IF(Menu!$C$5="30h","06:00",IF(Menu!$C$5="25h","5:00",IF(Menu!$C$5="20h","4:00","8:00")))</f>
        <v>4:00</v>
      </c>
      <c r="L18" s="41" t="str">
        <f t="shared" si="1"/>
        <v/>
      </c>
      <c r="N18" s="16"/>
    </row>
    <row r="19" spans="1:14" x14ac:dyDescent="0.2">
      <c r="A19" s="33">
        <v>14</v>
      </c>
      <c r="B19" s="36" t="s">
        <v>26</v>
      </c>
      <c r="C19" s="25"/>
      <c r="D19" s="13"/>
      <c r="E19" s="13"/>
      <c r="F19" s="14"/>
      <c r="H19" s="22"/>
      <c r="J19" s="39">
        <f t="shared" si="0"/>
        <v>0</v>
      </c>
      <c r="K19" s="40" t="str">
        <f>IF(Menu!$C$5="30h","06:00",IF(Menu!$C$5="25h","5:00",IF(Menu!$C$5="20h","4:00","8:00")))</f>
        <v>4:00</v>
      </c>
      <c r="L19" s="41" t="str">
        <f t="shared" si="1"/>
        <v/>
      </c>
      <c r="N19" s="16"/>
    </row>
    <row r="20" spans="1:14" x14ac:dyDescent="0.2">
      <c r="A20" s="33">
        <v>15</v>
      </c>
      <c r="B20" s="36" t="s">
        <v>27</v>
      </c>
      <c r="C20" s="92" t="s">
        <v>2</v>
      </c>
      <c r="D20" s="93"/>
      <c r="E20" s="93"/>
      <c r="F20" s="94"/>
      <c r="H20" s="66"/>
      <c r="J20" s="39" t="str">
        <f t="shared" si="0"/>
        <v/>
      </c>
      <c r="K20" s="40" t="str">
        <f>IF(Menu!$C$5="30h","06:00",IF(Menu!$C$5="25h","5:00",IF(Menu!$C$5="20h","4:00","8:00")))</f>
        <v>4:00</v>
      </c>
      <c r="L20" s="41" t="str">
        <f t="shared" si="1"/>
        <v/>
      </c>
      <c r="N20" s="16"/>
    </row>
    <row r="21" spans="1:14" x14ac:dyDescent="0.2">
      <c r="A21" s="33">
        <v>16</v>
      </c>
      <c r="B21" s="36" t="s">
        <v>28</v>
      </c>
      <c r="C21" s="92" t="s">
        <v>3</v>
      </c>
      <c r="D21" s="93"/>
      <c r="E21" s="93"/>
      <c r="F21" s="94"/>
      <c r="H21" s="66"/>
      <c r="J21" s="39" t="str">
        <f t="shared" si="0"/>
        <v/>
      </c>
      <c r="K21" s="40" t="str">
        <f>IF(Menu!$C$5="30h","06:00",IF(Menu!$C$5="25h","5:00",IF(Menu!$C$5="20h","4:00","8:00")))</f>
        <v>4:00</v>
      </c>
      <c r="L21" s="41" t="str">
        <f t="shared" si="1"/>
        <v/>
      </c>
      <c r="N21" s="16"/>
    </row>
    <row r="22" spans="1:14" x14ac:dyDescent="0.2">
      <c r="A22" s="33">
        <v>17</v>
      </c>
      <c r="B22" s="36" t="s">
        <v>29</v>
      </c>
      <c r="C22" s="25"/>
      <c r="D22" s="13"/>
      <c r="E22" s="13"/>
      <c r="F22" s="14"/>
      <c r="H22" s="27"/>
      <c r="J22" s="39">
        <f t="shared" si="0"/>
        <v>0</v>
      </c>
      <c r="K22" s="40" t="str">
        <f>IF(Menu!$C$5="30h","06:00",IF(Menu!$C$5="25h","5:00",IF(Menu!$C$5="20h","4:00","8:00")))</f>
        <v>4:00</v>
      </c>
      <c r="L22" s="41" t="str">
        <f t="shared" si="1"/>
        <v/>
      </c>
      <c r="N22" s="16"/>
    </row>
    <row r="23" spans="1:14" x14ac:dyDescent="0.2">
      <c r="A23" s="33">
        <v>18</v>
      </c>
      <c r="B23" s="36" t="s">
        <v>30</v>
      </c>
      <c r="C23" s="25"/>
      <c r="D23" s="13"/>
      <c r="E23" s="13"/>
      <c r="F23" s="14"/>
      <c r="H23" s="22"/>
      <c r="J23" s="39">
        <f t="shared" si="0"/>
        <v>0</v>
      </c>
      <c r="K23" s="40" t="str">
        <f>IF(Menu!$C$5="30h","06:00",IF(Menu!$C$5="25h","5:00",IF(Menu!$C$5="20h","4:00","8:00")))</f>
        <v>4:00</v>
      </c>
      <c r="L23" s="41" t="str">
        <f t="shared" si="1"/>
        <v/>
      </c>
      <c r="N23" s="16"/>
    </row>
    <row r="24" spans="1:14" x14ac:dyDescent="0.2">
      <c r="A24" s="33">
        <v>19</v>
      </c>
      <c r="B24" s="36" t="s">
        <v>31</v>
      </c>
      <c r="C24" s="25"/>
      <c r="D24" s="13"/>
      <c r="E24" s="13"/>
      <c r="F24" s="14"/>
      <c r="H24" s="22"/>
      <c r="J24" s="39">
        <f t="shared" si="0"/>
        <v>0</v>
      </c>
      <c r="K24" s="40" t="str">
        <f>IF(Menu!$C$5="30h","06:00",IF(Menu!$C$5="25h","5:00",IF(Menu!$C$5="20h","4:00","8:00")))</f>
        <v>4:00</v>
      </c>
      <c r="L24" s="41" t="str">
        <f t="shared" si="1"/>
        <v/>
      </c>
      <c r="N24" s="16"/>
    </row>
    <row r="25" spans="1:14" ht="12.75" customHeight="1" x14ac:dyDescent="0.2">
      <c r="A25" s="33">
        <v>20</v>
      </c>
      <c r="B25" s="36" t="s">
        <v>32</v>
      </c>
      <c r="C25" s="13"/>
      <c r="D25" s="13"/>
      <c r="E25" s="13"/>
      <c r="F25" s="14"/>
      <c r="H25" s="22"/>
      <c r="J25" s="39">
        <f t="shared" si="0"/>
        <v>0</v>
      </c>
      <c r="K25" s="40" t="str">
        <f>IF(Menu!$C$5="30h","06:00",IF(Menu!$C$5="25h","5:00",IF(Menu!$C$5="20h","4:00","8:00")))</f>
        <v>4:00</v>
      </c>
      <c r="L25" s="41" t="str">
        <f t="shared" si="1"/>
        <v/>
      </c>
      <c r="N25" s="16"/>
    </row>
    <row r="26" spans="1:14" x14ac:dyDescent="0.2">
      <c r="A26" s="33">
        <v>21</v>
      </c>
      <c r="B26" s="36" t="s">
        <v>26</v>
      </c>
      <c r="C26" s="13"/>
      <c r="D26" s="13"/>
      <c r="E26" s="13"/>
      <c r="F26" s="14"/>
      <c r="H26" s="22"/>
      <c r="J26" s="39">
        <f t="shared" si="0"/>
        <v>0</v>
      </c>
      <c r="K26" s="40" t="str">
        <f>IF(Menu!$C$5="30h","06:00",IF(Menu!$C$5="25h","5:00",IF(Menu!$C$5="20h","4:00","8:00")))</f>
        <v>4:00</v>
      </c>
      <c r="L26" s="41" t="str">
        <f t="shared" si="1"/>
        <v/>
      </c>
      <c r="N26" s="16"/>
    </row>
    <row r="27" spans="1:14" x14ac:dyDescent="0.2">
      <c r="A27" s="33">
        <v>22</v>
      </c>
      <c r="B27" s="36" t="s">
        <v>27</v>
      </c>
      <c r="C27" s="92" t="s">
        <v>2</v>
      </c>
      <c r="D27" s="93"/>
      <c r="E27" s="93"/>
      <c r="F27" s="94"/>
      <c r="H27" s="66"/>
      <c r="J27" s="39" t="str">
        <f t="shared" si="0"/>
        <v/>
      </c>
      <c r="K27" s="40" t="str">
        <f>IF(Menu!$C$5="30h","06:00",IF(Menu!$C$5="25h","5:00",IF(Menu!$C$5="20h","4:00","8:00")))</f>
        <v>4:00</v>
      </c>
      <c r="L27" s="41" t="str">
        <f t="shared" si="1"/>
        <v/>
      </c>
      <c r="N27" s="16"/>
    </row>
    <row r="28" spans="1:14" x14ac:dyDescent="0.2">
      <c r="A28" s="33">
        <v>23</v>
      </c>
      <c r="B28" s="36" t="s">
        <v>28</v>
      </c>
      <c r="C28" s="92" t="s">
        <v>3</v>
      </c>
      <c r="D28" s="93"/>
      <c r="E28" s="93"/>
      <c r="F28" s="94"/>
      <c r="H28" s="66"/>
      <c r="J28" s="39" t="str">
        <f t="shared" si="0"/>
        <v/>
      </c>
      <c r="K28" s="40" t="str">
        <f>IF(Menu!$C$5="30h","06:00",IF(Menu!$C$5="25h","5:00",IF(Menu!$C$5="20h","4:00","8:00")))</f>
        <v>4:00</v>
      </c>
      <c r="L28" s="41" t="str">
        <f t="shared" si="1"/>
        <v/>
      </c>
      <c r="N28" s="16"/>
    </row>
    <row r="29" spans="1:14" x14ac:dyDescent="0.2">
      <c r="A29" s="33">
        <v>24</v>
      </c>
      <c r="B29" s="36" t="s">
        <v>29</v>
      </c>
      <c r="C29" s="25"/>
      <c r="D29" s="13"/>
      <c r="E29" s="13"/>
      <c r="F29" s="14"/>
      <c r="H29" s="27"/>
      <c r="J29" s="39">
        <f t="shared" si="0"/>
        <v>0</v>
      </c>
      <c r="K29" s="40" t="str">
        <f>IF(Menu!$C$5="30h","06:00",IF(Menu!$C$5="25h","5:00",IF(Menu!$C$5="20h","4:00","8:00")))</f>
        <v>4:00</v>
      </c>
      <c r="L29" s="41" t="str">
        <f t="shared" si="1"/>
        <v/>
      </c>
      <c r="N29" s="16"/>
    </row>
    <row r="30" spans="1:14" x14ac:dyDescent="0.2">
      <c r="A30" s="33">
        <v>25</v>
      </c>
      <c r="B30" s="36" t="s">
        <v>30</v>
      </c>
      <c r="C30" s="25"/>
      <c r="D30" s="13"/>
      <c r="E30" s="13"/>
      <c r="F30" s="14"/>
      <c r="H30" s="22"/>
      <c r="J30" s="39">
        <f t="shared" si="0"/>
        <v>0</v>
      </c>
      <c r="K30" s="40" t="str">
        <f>IF(Menu!$C$5="30h","06:00",IF(Menu!$C$5="25h","5:00",IF(Menu!$C$5="20h","4:00","8:00")))</f>
        <v>4:00</v>
      </c>
      <c r="L30" s="41" t="str">
        <f t="shared" si="1"/>
        <v/>
      </c>
      <c r="N30" s="16"/>
    </row>
    <row r="31" spans="1:14" x14ac:dyDescent="0.2">
      <c r="A31" s="33">
        <v>26</v>
      </c>
      <c r="B31" s="36" t="s">
        <v>31</v>
      </c>
      <c r="C31" s="13"/>
      <c r="D31" s="13"/>
      <c r="E31" s="13"/>
      <c r="F31" s="14"/>
      <c r="H31" s="22"/>
      <c r="J31" s="39">
        <f t="shared" si="0"/>
        <v>0</v>
      </c>
      <c r="K31" s="40" t="str">
        <f>IF(Menu!$C$5="30h","06:00",IF(Menu!$C$5="25h","5:00",IF(Menu!$C$5="20h","4:00","8:00")))</f>
        <v>4:00</v>
      </c>
      <c r="L31" s="41" t="str">
        <f t="shared" si="1"/>
        <v/>
      </c>
      <c r="N31" s="16"/>
    </row>
    <row r="32" spans="1:14" x14ac:dyDescent="0.2">
      <c r="A32" s="33">
        <v>27</v>
      </c>
      <c r="B32" s="36" t="s">
        <v>32</v>
      </c>
      <c r="C32" s="13"/>
      <c r="D32" s="13"/>
      <c r="E32" s="13"/>
      <c r="F32" s="14"/>
      <c r="H32" s="22"/>
      <c r="J32" s="39">
        <f t="shared" si="0"/>
        <v>0</v>
      </c>
      <c r="K32" s="40" t="str">
        <f>IF(Menu!$C$5="30h","06:00",IF(Menu!$C$5="25h","5:00",IF(Menu!$C$5="20h","4:00","8:00")))</f>
        <v>4:00</v>
      </c>
      <c r="L32" s="41" t="str">
        <f t="shared" si="1"/>
        <v/>
      </c>
      <c r="N32" s="16"/>
    </row>
    <row r="33" spans="1:14" x14ac:dyDescent="0.2">
      <c r="A33" s="33">
        <v>28</v>
      </c>
      <c r="B33" s="36" t="s">
        <v>26</v>
      </c>
      <c r="C33" s="25"/>
      <c r="D33" s="13"/>
      <c r="E33" s="13"/>
      <c r="F33" s="14"/>
      <c r="H33" s="22"/>
      <c r="J33" s="39">
        <f t="shared" si="0"/>
        <v>0</v>
      </c>
      <c r="K33" s="40" t="str">
        <f>IF(Menu!$C$5="30h","06:00",IF(Menu!$C$5="25h","5:00",IF(Menu!$C$5="20h","4:00","8:00")))</f>
        <v>4:00</v>
      </c>
      <c r="L33" s="41" t="str">
        <f t="shared" si="1"/>
        <v/>
      </c>
      <c r="N33" s="16"/>
    </row>
    <row r="34" spans="1:14" x14ac:dyDescent="0.2">
      <c r="A34" s="33">
        <v>29</v>
      </c>
      <c r="B34" s="36" t="s">
        <v>27</v>
      </c>
      <c r="C34" s="105" t="s">
        <v>2</v>
      </c>
      <c r="D34" s="106"/>
      <c r="E34" s="106"/>
      <c r="F34" s="107"/>
      <c r="H34" s="66"/>
      <c r="J34" s="39" t="str">
        <f t="shared" si="0"/>
        <v/>
      </c>
      <c r="K34" s="40" t="str">
        <f>IF(Menu!$C$5="30h","06:00",IF(Menu!$C$5="25h","5:00",IF(Menu!$C$5="20h","4:00","8:00")))</f>
        <v>4:00</v>
      </c>
      <c r="L34" s="41" t="str">
        <f t="shared" si="1"/>
        <v/>
      </c>
      <c r="N34" s="16"/>
    </row>
    <row r="35" spans="1:14" ht="13.5" thickBot="1" x14ac:dyDescent="0.25">
      <c r="A35" s="34">
        <v>30</v>
      </c>
      <c r="B35" s="37" t="s">
        <v>28</v>
      </c>
      <c r="C35" s="114" t="s">
        <v>3</v>
      </c>
      <c r="D35" s="115"/>
      <c r="E35" s="115"/>
      <c r="F35" s="116"/>
      <c r="H35" s="71"/>
      <c r="J35" s="42" t="str">
        <f t="shared" si="0"/>
        <v/>
      </c>
      <c r="K35" s="40" t="str">
        <f>IF(Menu!$C$5="30h","06:00",IF(Menu!$C$5="25h","5:00",IF(Menu!$C$5="20h","4:00","8:00")))</f>
        <v>4:00</v>
      </c>
      <c r="L35" s="43" t="str">
        <f t="shared" si="1"/>
        <v/>
      </c>
      <c r="N35" s="17"/>
    </row>
    <row r="36" spans="1:14" x14ac:dyDescent="0.2">
      <c r="L36" s="11"/>
    </row>
  </sheetData>
  <sheetProtection password="9400" sheet="1" objects="1" scenarios="1" formatCells="0"/>
  <mergeCells count="17">
    <mergeCell ref="C35:F35"/>
    <mergeCell ref="U5:Y5"/>
    <mergeCell ref="U6:Y6"/>
    <mergeCell ref="U8:Y8"/>
    <mergeCell ref="U9:Y9"/>
    <mergeCell ref="C7:F7"/>
    <mergeCell ref="C14:F14"/>
    <mergeCell ref="C21:F21"/>
    <mergeCell ref="C28:F28"/>
    <mergeCell ref="C6:F6"/>
    <mergeCell ref="C13:F13"/>
    <mergeCell ref="C20:F20"/>
    <mergeCell ref="C34:F34"/>
    <mergeCell ref="C27:F27"/>
    <mergeCell ref="A2:U2"/>
    <mergeCell ref="C12:F12"/>
    <mergeCell ref="P7:Q7"/>
  </mergeCells>
  <conditionalFormatting sqref="L6:L35">
    <cfRule type="cellIs" dxfId="3" priority="1" operator="lessThan">
      <formula>0</formula>
    </cfRule>
  </conditionalFormatting>
  <dataValidations count="1">
    <dataValidation type="list" allowBlank="1" showInputMessage="1" showErrorMessage="1" sqref="S6">
      <formula1>"SIM,NÃO"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8"/>
  <sheetViews>
    <sheetView showGridLines="0" zoomScale="85" zoomScaleNormal="85" workbookViewId="0"/>
  </sheetViews>
  <sheetFormatPr defaultColWidth="9.140625" defaultRowHeight="12.75" x14ac:dyDescent="0.2"/>
  <cols>
    <col min="1" max="1" width="6.7109375" style="1" customWidth="1"/>
    <col min="2" max="6" width="9.7109375" style="1" customWidth="1"/>
    <col min="7" max="7" width="1.7109375" style="1" customWidth="1"/>
    <col min="8" max="8" width="11.7109375" style="1" customWidth="1"/>
    <col min="9" max="9" width="1.7109375" style="1" customWidth="1"/>
    <col min="10" max="10" width="11.7109375" style="1" customWidth="1"/>
    <col min="11" max="11" width="11.7109375" style="1" hidden="1" customWidth="1"/>
    <col min="12" max="12" width="11.7109375" style="1" customWidth="1"/>
    <col min="13" max="13" width="1.7109375" style="1" customWidth="1"/>
    <col min="14" max="14" width="40.7109375" style="1" customWidth="1"/>
    <col min="15" max="15" width="2.7109375" style="1" customWidth="1"/>
    <col min="16" max="16" width="16.7109375" style="1" customWidth="1"/>
    <col min="17" max="17" width="9.7109375" style="1" customWidth="1"/>
    <col min="18" max="18" width="2.7109375" style="1" customWidth="1"/>
    <col min="19" max="19" width="13.28515625" style="1" customWidth="1"/>
    <col min="20" max="20" width="1.7109375" style="1" customWidth="1"/>
    <col min="21" max="21" width="9.7109375" style="1" customWidth="1"/>
    <col min="22" max="16384" width="9.140625" style="1"/>
  </cols>
  <sheetData>
    <row r="2" spans="1:25" ht="22.9" x14ac:dyDescent="0.25">
      <c r="A2" s="98" t="s">
        <v>18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</row>
    <row r="3" spans="1:25" ht="13.15" x14ac:dyDescent="0.25">
      <c r="P3" s="2"/>
      <c r="Q3" s="2"/>
    </row>
    <row r="4" spans="1:25" ht="13.9" thickBot="1" x14ac:dyDescent="0.3">
      <c r="P4" s="2"/>
      <c r="Q4" s="2"/>
    </row>
    <row r="5" spans="1:25" s="7" customFormat="1" ht="26.25" thickBot="1" x14ac:dyDescent="0.25">
      <c r="A5" s="9" t="s">
        <v>34</v>
      </c>
      <c r="B5" s="8" t="s">
        <v>33</v>
      </c>
      <c r="C5" s="3" t="s">
        <v>0</v>
      </c>
      <c r="D5" s="5" t="s">
        <v>1</v>
      </c>
      <c r="E5" s="5" t="s">
        <v>0</v>
      </c>
      <c r="F5" s="6" t="s">
        <v>1</v>
      </c>
      <c r="H5" s="8" t="s">
        <v>35</v>
      </c>
      <c r="J5" s="3" t="s">
        <v>4</v>
      </c>
      <c r="K5" s="5"/>
      <c r="L5" s="6" t="s">
        <v>39</v>
      </c>
      <c r="N5" s="8" t="s">
        <v>5</v>
      </c>
      <c r="P5" s="44" t="s">
        <v>24</v>
      </c>
      <c r="Q5" s="53">
        <f>IF(SET!U6=0,SET!Q12,SET!U9)</f>
        <v>0</v>
      </c>
      <c r="R5" s="54"/>
      <c r="S5" s="55" t="s">
        <v>8</v>
      </c>
      <c r="T5" s="54"/>
      <c r="U5" s="90" t="str">
        <f>IF(S6="SIM","Digite abaixo quantas horas compensou:","")</f>
        <v/>
      </c>
      <c r="V5" s="90"/>
      <c r="W5" s="90"/>
      <c r="X5" s="90"/>
      <c r="Y5" s="90"/>
    </row>
    <row r="6" spans="1:25" ht="13.5" thickBot="1" x14ac:dyDescent="0.25">
      <c r="A6" s="32">
        <v>1</v>
      </c>
      <c r="B6" s="36" t="s">
        <v>29</v>
      </c>
      <c r="C6" s="25"/>
      <c r="D6" s="13"/>
      <c r="E6" s="13"/>
      <c r="F6" s="14"/>
      <c r="H6" s="22"/>
      <c r="J6" s="39">
        <f>IFERROR(((D6-C6)+(F6-E6)+H6),"")</f>
        <v>0</v>
      </c>
      <c r="K6" s="40" t="str">
        <f>IF(Menu!$C$5="30h","06:00",IF(Menu!$C$5="25h","5:00",IF(Menu!$C$5="20h","4:00","8:00")))</f>
        <v>4:00</v>
      </c>
      <c r="L6" s="41" t="str">
        <f>IF(OR(D6&lt;&gt;"",F6&lt;&gt;""),J6-K6,"")</f>
        <v/>
      </c>
      <c r="N6" s="15"/>
      <c r="P6" s="46"/>
      <c r="Q6" s="46"/>
      <c r="R6" s="46"/>
      <c r="S6" s="56"/>
      <c r="T6" s="46"/>
      <c r="U6" s="91"/>
      <c r="V6" s="91"/>
      <c r="W6" s="91"/>
      <c r="X6" s="91"/>
      <c r="Y6" s="91"/>
    </row>
    <row r="7" spans="1:25" ht="13.5" customHeight="1" x14ac:dyDescent="0.2">
      <c r="A7" s="33">
        <v>2</v>
      </c>
      <c r="B7" s="36" t="s">
        <v>30</v>
      </c>
      <c r="C7" s="25"/>
      <c r="D7" s="13"/>
      <c r="E7" s="13"/>
      <c r="F7" s="14"/>
      <c r="H7" s="22"/>
      <c r="J7" s="39">
        <f t="shared" ref="J7:J36" si="0">IFERROR(((D7-C7)+(F7-E7)+H7),"")</f>
        <v>0</v>
      </c>
      <c r="K7" s="40" t="str">
        <f>IF(Menu!$C$5="30h","06:00",IF(Menu!$C$5="25h","5:00",IF(Menu!$C$5="20h","4:00","8:00")))</f>
        <v>4:00</v>
      </c>
      <c r="L7" s="41" t="str">
        <f t="shared" ref="L7:L36" si="1">IF(OR(D7&lt;&gt;"",F7&lt;&gt;""),J7-K7,"")</f>
        <v/>
      </c>
      <c r="N7" s="16"/>
      <c r="P7" s="88" t="s">
        <v>23</v>
      </c>
      <c r="Q7" s="89"/>
      <c r="R7" s="46"/>
      <c r="S7" s="46"/>
      <c r="T7" s="46"/>
      <c r="U7" s="46"/>
      <c r="V7" s="46"/>
      <c r="W7" s="46"/>
      <c r="X7" s="46"/>
      <c r="Y7" s="46"/>
    </row>
    <row r="8" spans="1:25" x14ac:dyDescent="0.2">
      <c r="A8" s="33">
        <v>3</v>
      </c>
      <c r="B8" s="36" t="s">
        <v>31</v>
      </c>
      <c r="C8" s="25"/>
      <c r="D8" s="13"/>
      <c r="E8" s="13"/>
      <c r="F8" s="14"/>
      <c r="H8" s="22"/>
      <c r="J8" s="39">
        <f t="shared" si="0"/>
        <v>0</v>
      </c>
      <c r="K8" s="40" t="str">
        <f>IF(Menu!$C$5="30h","06:00",IF(Menu!$C$5="25h","5:00",IF(Menu!$C$5="20h","4:00","8:00")))</f>
        <v>4:00</v>
      </c>
      <c r="L8" s="41" t="str">
        <f t="shared" si="1"/>
        <v/>
      </c>
      <c r="N8" s="16"/>
      <c r="P8" s="47" t="s">
        <v>21</v>
      </c>
      <c r="Q8" s="48">
        <f>SUMIF(L6:L36,"&gt;0")</f>
        <v>0</v>
      </c>
      <c r="R8" s="46"/>
      <c r="S8" s="46"/>
      <c r="T8" s="46"/>
      <c r="U8" s="85" t="str">
        <f>IF(S6="SIM","Diferença entre compensação e créditos:","")</f>
        <v/>
      </c>
      <c r="V8" s="85"/>
      <c r="W8" s="85"/>
      <c r="X8" s="85"/>
      <c r="Y8" s="85"/>
    </row>
    <row r="9" spans="1:25" ht="12.75" customHeight="1" x14ac:dyDescent="0.2">
      <c r="A9" s="33">
        <v>4</v>
      </c>
      <c r="B9" s="36" t="s">
        <v>32</v>
      </c>
      <c r="C9" s="25"/>
      <c r="D9" s="13"/>
      <c r="E9" s="13"/>
      <c r="F9" s="14"/>
      <c r="H9" s="22"/>
      <c r="J9" s="39">
        <f t="shared" si="0"/>
        <v>0</v>
      </c>
      <c r="K9" s="40" t="str">
        <f>IF(Menu!$C$5="30h","06:00",IF(Menu!$C$5="25h","5:00",IF(Menu!$C$5="20h","4:00","8:00")))</f>
        <v>4:00</v>
      </c>
      <c r="L9" s="41" t="str">
        <f t="shared" si="1"/>
        <v/>
      </c>
      <c r="N9" s="16"/>
      <c r="P9" s="47" t="s">
        <v>22</v>
      </c>
      <c r="Q9" s="49">
        <f>SUMIF(L6:L36,"&lt;0")</f>
        <v>0</v>
      </c>
      <c r="R9" s="46"/>
      <c r="S9" s="46"/>
      <c r="T9" s="46"/>
      <c r="U9" s="85" t="str">
        <f>IF(U6&gt;0,Q12-U6,"")</f>
        <v/>
      </c>
      <c r="V9" s="85"/>
      <c r="W9" s="85"/>
      <c r="X9" s="85"/>
      <c r="Y9" s="85"/>
    </row>
    <row r="10" spans="1:25" ht="12.75" customHeight="1" thickBot="1" x14ac:dyDescent="0.25">
      <c r="A10" s="33">
        <v>5</v>
      </c>
      <c r="B10" s="36" t="s">
        <v>26</v>
      </c>
      <c r="C10" s="25"/>
      <c r="D10" s="13"/>
      <c r="E10" s="13"/>
      <c r="F10" s="14"/>
      <c r="H10" s="22"/>
      <c r="J10" s="39">
        <f t="shared" si="0"/>
        <v>0</v>
      </c>
      <c r="K10" s="40" t="str">
        <f>IF(Menu!$C$5="30h","06:00",IF(Menu!$C$5="25h","5:00",IF(Menu!$C$5="20h","4:00","8:00")))</f>
        <v>4:00</v>
      </c>
      <c r="L10" s="41" t="str">
        <f t="shared" si="1"/>
        <v/>
      </c>
      <c r="N10" s="16"/>
      <c r="P10" s="50" t="s">
        <v>7</v>
      </c>
      <c r="Q10" s="51">
        <f>SUM(L6:L36)</f>
        <v>0</v>
      </c>
      <c r="R10" s="46"/>
      <c r="S10" s="46"/>
      <c r="T10" s="46"/>
      <c r="U10" s="46"/>
      <c r="V10" s="46"/>
      <c r="W10" s="46"/>
      <c r="X10" s="46"/>
      <c r="Y10" s="46"/>
    </row>
    <row r="11" spans="1:25" ht="12.75" customHeight="1" thickBot="1" x14ac:dyDescent="0.25">
      <c r="A11" s="33">
        <v>6</v>
      </c>
      <c r="B11" s="36" t="s">
        <v>27</v>
      </c>
      <c r="C11" s="92" t="s">
        <v>2</v>
      </c>
      <c r="D11" s="93"/>
      <c r="E11" s="93"/>
      <c r="F11" s="94"/>
      <c r="H11" s="66"/>
      <c r="J11" s="39" t="str">
        <f t="shared" si="0"/>
        <v/>
      </c>
      <c r="K11" s="40" t="str">
        <f>IF(Menu!$C$5="30h","06:00",IF(Menu!$C$5="25h","5:00",IF(Menu!$C$5="20h","4:00","8:00")))</f>
        <v>4:00</v>
      </c>
      <c r="L11" s="41" t="str">
        <f t="shared" si="1"/>
        <v/>
      </c>
      <c r="N11" s="16"/>
      <c r="P11" s="46"/>
      <c r="Q11" s="46"/>
      <c r="R11" s="46"/>
      <c r="S11" s="46"/>
      <c r="T11" s="46"/>
      <c r="U11" s="46"/>
      <c r="V11" s="46"/>
      <c r="W11" s="46"/>
      <c r="X11" s="46"/>
      <c r="Y11" s="46"/>
    </row>
    <row r="12" spans="1:25" ht="13.5" thickBot="1" x14ac:dyDescent="0.25">
      <c r="A12" s="33">
        <v>7</v>
      </c>
      <c r="B12" s="36" t="s">
        <v>28</v>
      </c>
      <c r="C12" s="92" t="s">
        <v>3</v>
      </c>
      <c r="D12" s="93"/>
      <c r="E12" s="93"/>
      <c r="F12" s="94"/>
      <c r="H12" s="66"/>
      <c r="J12" s="39" t="str">
        <f t="shared" si="0"/>
        <v/>
      </c>
      <c r="K12" s="40" t="str">
        <f>IF(Menu!$C$5="30h","06:00",IF(Menu!$C$5="25h","5:00",IF(Menu!$C$5="20h","4:00","8:00")))</f>
        <v>4:00</v>
      </c>
      <c r="L12" s="41" t="str">
        <f t="shared" si="1"/>
        <v/>
      </c>
      <c r="N12" s="16"/>
      <c r="P12" s="52" t="s">
        <v>25</v>
      </c>
      <c r="Q12" s="53">
        <f>SUM(Q5,Q10)</f>
        <v>0</v>
      </c>
      <c r="R12" s="46"/>
      <c r="S12" s="46"/>
      <c r="T12" s="46"/>
      <c r="U12" s="46"/>
      <c r="V12" s="46"/>
      <c r="W12" s="46"/>
      <c r="X12" s="46"/>
      <c r="Y12" s="46"/>
    </row>
    <row r="13" spans="1:25" x14ac:dyDescent="0.2">
      <c r="A13" s="33">
        <v>8</v>
      </c>
      <c r="B13" s="36" t="s">
        <v>29</v>
      </c>
      <c r="C13" s="25"/>
      <c r="D13" s="13"/>
      <c r="E13" s="13"/>
      <c r="F13" s="14"/>
      <c r="H13" s="27"/>
      <c r="J13" s="39">
        <f t="shared" si="0"/>
        <v>0</v>
      </c>
      <c r="K13" s="40" t="str">
        <f>IF(Menu!$C$5="30h","06:00",IF(Menu!$C$5="25h","5:00",IF(Menu!$C$5="20h","4:00","8:00")))</f>
        <v>4:00</v>
      </c>
      <c r="L13" s="41" t="str">
        <f t="shared" si="1"/>
        <v/>
      </c>
      <c r="N13" s="16"/>
    </row>
    <row r="14" spans="1:25" x14ac:dyDescent="0.2">
      <c r="A14" s="33">
        <v>9</v>
      </c>
      <c r="B14" s="36" t="s">
        <v>30</v>
      </c>
      <c r="C14" s="25"/>
      <c r="D14" s="13"/>
      <c r="E14" s="13"/>
      <c r="F14" s="14"/>
      <c r="H14" s="22"/>
      <c r="J14" s="39">
        <f t="shared" si="0"/>
        <v>0</v>
      </c>
      <c r="K14" s="40" t="str">
        <f>IF(Menu!$C$5="30h","06:00",IF(Menu!$C$5="25h","5:00",IF(Menu!$C$5="20h","4:00","8:00")))</f>
        <v>4:00</v>
      </c>
      <c r="L14" s="41" t="str">
        <f t="shared" si="1"/>
        <v/>
      </c>
      <c r="N14" s="16"/>
    </row>
    <row r="15" spans="1:25" ht="12.75" customHeight="1" x14ac:dyDescent="0.2">
      <c r="A15" s="33">
        <v>10</v>
      </c>
      <c r="B15" s="36" t="s">
        <v>31</v>
      </c>
      <c r="C15" s="25"/>
      <c r="D15" s="13"/>
      <c r="E15" s="13"/>
      <c r="F15" s="14"/>
      <c r="H15" s="22"/>
      <c r="J15" s="39">
        <f t="shared" si="0"/>
        <v>0</v>
      </c>
      <c r="K15" s="40" t="str">
        <f>IF(Menu!$C$5="30h","06:00",IF(Menu!$C$5="25h","5:00",IF(Menu!$C$5="20h","4:00","8:00")))</f>
        <v>4:00</v>
      </c>
      <c r="L15" s="41" t="str">
        <f t="shared" si="1"/>
        <v/>
      </c>
      <c r="N15" s="16"/>
    </row>
    <row r="16" spans="1:25" ht="12.75" customHeight="1" x14ac:dyDescent="0.2">
      <c r="A16" s="33">
        <v>11</v>
      </c>
      <c r="B16" s="36" t="s">
        <v>32</v>
      </c>
      <c r="C16" s="25"/>
      <c r="D16" s="13"/>
      <c r="E16" s="13"/>
      <c r="F16" s="14"/>
      <c r="H16" s="22"/>
      <c r="J16" s="39">
        <f t="shared" si="0"/>
        <v>0</v>
      </c>
      <c r="K16" s="40" t="str">
        <f>IF(Menu!$C$5="30h","06:00",IF(Menu!$C$5="25h","5:00",IF(Menu!$C$5="20h","4:00","8:00")))</f>
        <v>4:00</v>
      </c>
      <c r="L16" s="41" t="str">
        <f t="shared" si="1"/>
        <v/>
      </c>
      <c r="N16" s="16"/>
    </row>
    <row r="17" spans="1:14" x14ac:dyDescent="0.2">
      <c r="A17" s="33">
        <v>12</v>
      </c>
      <c r="B17" s="36" t="s">
        <v>26</v>
      </c>
      <c r="C17" s="102" t="s">
        <v>6</v>
      </c>
      <c r="D17" s="103"/>
      <c r="E17" s="103"/>
      <c r="F17" s="104"/>
      <c r="H17" s="72"/>
      <c r="J17" s="39" t="str">
        <f t="shared" si="0"/>
        <v/>
      </c>
      <c r="K17" s="40" t="str">
        <f>IF(Menu!$C$5="30h","06:00",IF(Menu!$C$5="25h","5:00",IF(Menu!$C$5="20h","4:00","8:00")))</f>
        <v>4:00</v>
      </c>
      <c r="L17" s="41" t="str">
        <f t="shared" si="1"/>
        <v/>
      </c>
      <c r="N17" s="16"/>
    </row>
    <row r="18" spans="1:14" ht="12.75" customHeight="1" x14ac:dyDescent="0.2">
      <c r="A18" s="33">
        <v>13</v>
      </c>
      <c r="B18" s="36" t="s">
        <v>27</v>
      </c>
      <c r="C18" s="102" t="s">
        <v>6</v>
      </c>
      <c r="D18" s="103"/>
      <c r="E18" s="103"/>
      <c r="F18" s="104"/>
      <c r="H18" s="72"/>
      <c r="J18" s="39" t="str">
        <f t="shared" si="0"/>
        <v/>
      </c>
      <c r="K18" s="40" t="str">
        <f>IF(Menu!$C$5="30h","06:00",IF(Menu!$C$5="25h","5:00",IF(Menu!$C$5="20h","4:00","8:00")))</f>
        <v>4:00</v>
      </c>
      <c r="L18" s="41" t="str">
        <f t="shared" si="1"/>
        <v/>
      </c>
      <c r="N18" s="16"/>
    </row>
    <row r="19" spans="1:14" x14ac:dyDescent="0.2">
      <c r="A19" s="33">
        <v>14</v>
      </c>
      <c r="B19" s="36" t="s">
        <v>28</v>
      </c>
      <c r="C19" s="92" t="s">
        <v>3</v>
      </c>
      <c r="D19" s="93"/>
      <c r="E19" s="93"/>
      <c r="F19" s="94"/>
      <c r="H19" s="66"/>
      <c r="J19" s="39" t="str">
        <f t="shared" si="0"/>
        <v/>
      </c>
      <c r="K19" s="40" t="str">
        <f>IF(Menu!$C$5="30h","06:00",IF(Menu!$C$5="25h","5:00",IF(Menu!$C$5="20h","4:00","8:00")))</f>
        <v>4:00</v>
      </c>
      <c r="L19" s="41" t="str">
        <f t="shared" si="1"/>
        <v/>
      </c>
      <c r="N19" s="16"/>
    </row>
    <row r="20" spans="1:14" x14ac:dyDescent="0.2">
      <c r="A20" s="33">
        <v>15</v>
      </c>
      <c r="B20" s="36" t="s">
        <v>29</v>
      </c>
      <c r="C20" s="25"/>
      <c r="D20" s="13"/>
      <c r="E20" s="13"/>
      <c r="F20" s="14"/>
      <c r="H20" s="27"/>
      <c r="J20" s="39">
        <f t="shared" si="0"/>
        <v>0</v>
      </c>
      <c r="K20" s="40" t="str">
        <f>IF(Menu!$C$5="30h","06:00",IF(Menu!$C$5="25h","5:00",IF(Menu!$C$5="20h","4:00","8:00")))</f>
        <v>4:00</v>
      </c>
      <c r="L20" s="41" t="str">
        <f t="shared" si="1"/>
        <v/>
      </c>
      <c r="N20" s="16"/>
    </row>
    <row r="21" spans="1:14" x14ac:dyDescent="0.2">
      <c r="A21" s="33">
        <v>16</v>
      </c>
      <c r="B21" s="36" t="s">
        <v>30</v>
      </c>
      <c r="C21" s="25"/>
      <c r="D21" s="13"/>
      <c r="E21" s="13"/>
      <c r="F21" s="14"/>
      <c r="H21" s="22"/>
      <c r="J21" s="39">
        <f t="shared" si="0"/>
        <v>0</v>
      </c>
      <c r="K21" s="40" t="str">
        <f>IF(Menu!$C$5="30h","06:00",IF(Menu!$C$5="25h","5:00",IF(Menu!$C$5="20h","4:00","8:00")))</f>
        <v>4:00</v>
      </c>
      <c r="L21" s="41" t="str">
        <f t="shared" si="1"/>
        <v/>
      </c>
      <c r="N21" s="16"/>
    </row>
    <row r="22" spans="1:14" x14ac:dyDescent="0.2">
      <c r="A22" s="33">
        <v>17</v>
      </c>
      <c r="B22" s="36" t="s">
        <v>31</v>
      </c>
      <c r="C22" s="25"/>
      <c r="D22" s="13"/>
      <c r="E22" s="13"/>
      <c r="F22" s="14"/>
      <c r="H22" s="22"/>
      <c r="J22" s="39">
        <f t="shared" si="0"/>
        <v>0</v>
      </c>
      <c r="K22" s="40" t="str">
        <f>IF(Menu!$C$5="30h","06:00",IF(Menu!$C$5="25h","5:00",IF(Menu!$C$5="20h","4:00","8:00")))</f>
        <v>4:00</v>
      </c>
      <c r="L22" s="41" t="str">
        <f t="shared" si="1"/>
        <v/>
      </c>
      <c r="N22" s="16"/>
    </row>
    <row r="23" spans="1:14" ht="12.75" customHeight="1" x14ac:dyDescent="0.2">
      <c r="A23" s="33">
        <v>18</v>
      </c>
      <c r="B23" s="36" t="s">
        <v>32</v>
      </c>
      <c r="C23" s="25"/>
      <c r="D23" s="13"/>
      <c r="E23" s="13"/>
      <c r="F23" s="14"/>
      <c r="H23" s="22"/>
      <c r="J23" s="39">
        <f t="shared" si="0"/>
        <v>0</v>
      </c>
      <c r="K23" s="40" t="str">
        <f>IF(Menu!$C$5="30h","06:00",IF(Menu!$C$5="25h","5:00",IF(Menu!$C$5="20h","4:00","8:00")))</f>
        <v>4:00</v>
      </c>
      <c r="L23" s="41" t="str">
        <f t="shared" si="1"/>
        <v/>
      </c>
      <c r="N23" s="16"/>
    </row>
    <row r="24" spans="1:14" x14ac:dyDescent="0.2">
      <c r="A24" s="33">
        <v>19</v>
      </c>
      <c r="B24" s="36" t="s">
        <v>26</v>
      </c>
      <c r="C24" s="25"/>
      <c r="D24" s="13"/>
      <c r="E24" s="13"/>
      <c r="F24" s="14"/>
      <c r="H24" s="22"/>
      <c r="J24" s="39">
        <f t="shared" si="0"/>
        <v>0</v>
      </c>
      <c r="K24" s="40" t="str">
        <f>IF(Menu!$C$5="30h","06:00",IF(Menu!$C$5="25h","5:00",IF(Menu!$C$5="20h","4:00","8:00")))</f>
        <v>4:00</v>
      </c>
      <c r="L24" s="41" t="str">
        <f t="shared" si="1"/>
        <v/>
      </c>
      <c r="N24" s="16"/>
    </row>
    <row r="25" spans="1:14" ht="12.75" customHeight="1" x14ac:dyDescent="0.2">
      <c r="A25" s="33">
        <v>20</v>
      </c>
      <c r="B25" s="36" t="s">
        <v>27</v>
      </c>
      <c r="C25" s="92" t="s">
        <v>2</v>
      </c>
      <c r="D25" s="93"/>
      <c r="E25" s="93"/>
      <c r="F25" s="94"/>
      <c r="H25" s="66"/>
      <c r="J25" s="39" t="str">
        <f t="shared" si="0"/>
        <v/>
      </c>
      <c r="K25" s="40" t="str">
        <f>IF(Menu!$C$5="30h","06:00",IF(Menu!$C$5="25h","5:00",IF(Menu!$C$5="20h","4:00","8:00")))</f>
        <v>4:00</v>
      </c>
      <c r="L25" s="41" t="str">
        <f t="shared" si="1"/>
        <v/>
      </c>
      <c r="N25" s="16"/>
    </row>
    <row r="26" spans="1:14" x14ac:dyDescent="0.2">
      <c r="A26" s="33">
        <v>21</v>
      </c>
      <c r="B26" s="36" t="s">
        <v>28</v>
      </c>
      <c r="C26" s="92" t="s">
        <v>3</v>
      </c>
      <c r="D26" s="93"/>
      <c r="E26" s="93"/>
      <c r="F26" s="94"/>
      <c r="H26" s="66"/>
      <c r="J26" s="39" t="str">
        <f t="shared" si="0"/>
        <v/>
      </c>
      <c r="K26" s="40" t="str">
        <f>IF(Menu!$C$5="30h","06:00",IF(Menu!$C$5="25h","5:00",IF(Menu!$C$5="20h","4:00","8:00")))</f>
        <v>4:00</v>
      </c>
      <c r="L26" s="41" t="str">
        <f t="shared" si="1"/>
        <v/>
      </c>
      <c r="N26" s="16"/>
    </row>
    <row r="27" spans="1:14" x14ac:dyDescent="0.2">
      <c r="A27" s="33">
        <v>22</v>
      </c>
      <c r="B27" s="36" t="s">
        <v>29</v>
      </c>
      <c r="C27" s="25"/>
      <c r="D27" s="13"/>
      <c r="E27" s="13"/>
      <c r="F27" s="14"/>
      <c r="H27" s="27"/>
      <c r="J27" s="39">
        <f t="shared" si="0"/>
        <v>0</v>
      </c>
      <c r="K27" s="40" t="str">
        <f>IF(Menu!$C$5="30h","06:00",IF(Menu!$C$5="25h","5:00",IF(Menu!$C$5="20h","4:00","8:00")))</f>
        <v>4:00</v>
      </c>
      <c r="L27" s="41" t="str">
        <f t="shared" si="1"/>
        <v/>
      </c>
      <c r="N27" s="16"/>
    </row>
    <row r="28" spans="1:14" x14ac:dyDescent="0.2">
      <c r="A28" s="33">
        <v>23</v>
      </c>
      <c r="B28" s="36" t="s">
        <v>30</v>
      </c>
      <c r="C28" s="25"/>
      <c r="D28" s="13"/>
      <c r="E28" s="13"/>
      <c r="F28" s="14"/>
      <c r="H28" s="22"/>
      <c r="J28" s="39">
        <f t="shared" si="0"/>
        <v>0</v>
      </c>
      <c r="K28" s="40" t="str">
        <f>IF(Menu!$C$5="30h","06:00",IF(Menu!$C$5="25h","5:00",IF(Menu!$C$5="20h","4:00","8:00")))</f>
        <v>4:00</v>
      </c>
      <c r="L28" s="41" t="str">
        <f t="shared" si="1"/>
        <v/>
      </c>
      <c r="N28" s="16"/>
    </row>
    <row r="29" spans="1:14" x14ac:dyDescent="0.2">
      <c r="A29" s="33">
        <v>24</v>
      </c>
      <c r="B29" s="36" t="s">
        <v>31</v>
      </c>
      <c r="C29" s="25"/>
      <c r="D29" s="13"/>
      <c r="E29" s="13"/>
      <c r="F29" s="14"/>
      <c r="H29" s="22"/>
      <c r="J29" s="39">
        <f t="shared" si="0"/>
        <v>0</v>
      </c>
      <c r="K29" s="40" t="str">
        <f>IF(Menu!$C$5="30h","06:00",IF(Menu!$C$5="25h","5:00",IF(Menu!$C$5="20h","4:00","8:00")))</f>
        <v>4:00</v>
      </c>
      <c r="L29" s="41" t="str">
        <f t="shared" si="1"/>
        <v/>
      </c>
      <c r="N29" s="16"/>
    </row>
    <row r="30" spans="1:14" ht="12.75" customHeight="1" x14ac:dyDescent="0.2">
      <c r="A30" s="33">
        <v>25</v>
      </c>
      <c r="B30" s="36" t="s">
        <v>32</v>
      </c>
      <c r="C30" s="25"/>
      <c r="D30" s="13"/>
      <c r="E30" s="13"/>
      <c r="F30" s="14"/>
      <c r="H30" s="22"/>
      <c r="J30" s="39">
        <f t="shared" si="0"/>
        <v>0</v>
      </c>
      <c r="K30" s="40" t="str">
        <f>IF(Menu!$C$5="30h","06:00",IF(Menu!$C$5="25h","5:00",IF(Menu!$C$5="20h","4:00","8:00")))</f>
        <v>4:00</v>
      </c>
      <c r="L30" s="41" t="str">
        <f t="shared" si="1"/>
        <v/>
      </c>
      <c r="N30" s="16"/>
    </row>
    <row r="31" spans="1:14" x14ac:dyDescent="0.2">
      <c r="A31" s="33">
        <v>26</v>
      </c>
      <c r="B31" s="36" t="s">
        <v>26</v>
      </c>
      <c r="C31" s="25"/>
      <c r="D31" s="13"/>
      <c r="E31" s="13"/>
      <c r="F31" s="14"/>
      <c r="H31" s="22"/>
      <c r="J31" s="39">
        <f t="shared" si="0"/>
        <v>0</v>
      </c>
      <c r="K31" s="40" t="str">
        <f>IF(Menu!$C$5="30h","06:00",IF(Menu!$C$5="25h","5:00",IF(Menu!$C$5="20h","4:00","8:00")))</f>
        <v>4:00</v>
      </c>
      <c r="L31" s="41" t="str">
        <f t="shared" si="1"/>
        <v/>
      </c>
      <c r="N31" s="16"/>
    </row>
    <row r="32" spans="1:14" x14ac:dyDescent="0.2">
      <c r="A32" s="33">
        <v>27</v>
      </c>
      <c r="B32" s="36" t="s">
        <v>27</v>
      </c>
      <c r="C32" s="92" t="s">
        <v>2</v>
      </c>
      <c r="D32" s="93"/>
      <c r="E32" s="93"/>
      <c r="F32" s="94"/>
      <c r="H32" s="66"/>
      <c r="J32" s="39" t="str">
        <f t="shared" si="0"/>
        <v/>
      </c>
      <c r="K32" s="40" t="str">
        <f>IF(Menu!$C$5="30h","06:00",IF(Menu!$C$5="25h","5:00",IF(Menu!$C$5="20h","4:00","8:00")))</f>
        <v>4:00</v>
      </c>
      <c r="L32" s="41" t="str">
        <f t="shared" si="1"/>
        <v/>
      </c>
      <c r="N32" s="16"/>
    </row>
    <row r="33" spans="1:14" x14ac:dyDescent="0.2">
      <c r="A33" s="33">
        <v>28</v>
      </c>
      <c r="B33" s="36" t="s">
        <v>28</v>
      </c>
      <c r="C33" s="92" t="s">
        <v>3</v>
      </c>
      <c r="D33" s="93"/>
      <c r="E33" s="93"/>
      <c r="F33" s="94"/>
      <c r="H33" s="66"/>
      <c r="J33" s="39" t="str">
        <f t="shared" si="0"/>
        <v/>
      </c>
      <c r="K33" s="40" t="str">
        <f>IF(Menu!$C$5="30h","06:00",IF(Menu!$C$5="25h","5:00",IF(Menu!$C$5="20h","4:00","8:00")))</f>
        <v>4:00</v>
      </c>
      <c r="L33" s="41" t="str">
        <f t="shared" si="1"/>
        <v/>
      </c>
      <c r="N33" s="16"/>
    </row>
    <row r="34" spans="1:14" x14ac:dyDescent="0.2">
      <c r="A34" s="33">
        <v>29</v>
      </c>
      <c r="B34" s="36" t="s">
        <v>29</v>
      </c>
      <c r="C34" s="25"/>
      <c r="D34" s="13"/>
      <c r="E34" s="13"/>
      <c r="F34" s="14"/>
      <c r="H34" s="27"/>
      <c r="J34" s="39">
        <f t="shared" si="0"/>
        <v>0</v>
      </c>
      <c r="K34" s="40" t="str">
        <f>IF(Menu!$C$5="30h","06:00",IF(Menu!$C$5="25h","5:00",IF(Menu!$C$5="20h","4:00","8:00")))</f>
        <v>4:00</v>
      </c>
      <c r="L34" s="41" t="str">
        <f t="shared" si="1"/>
        <v/>
      </c>
      <c r="M34" s="10"/>
      <c r="N34" s="16"/>
    </row>
    <row r="35" spans="1:14" x14ac:dyDescent="0.2">
      <c r="A35" s="33">
        <v>30</v>
      </c>
      <c r="B35" s="36" t="s">
        <v>30</v>
      </c>
      <c r="C35" s="25"/>
      <c r="D35" s="13"/>
      <c r="E35" s="13"/>
      <c r="F35" s="14"/>
      <c r="H35" s="22"/>
      <c r="J35" s="39">
        <f t="shared" si="0"/>
        <v>0</v>
      </c>
      <c r="K35" s="40" t="str">
        <f>IF(Menu!$C$5="30h","06:00",IF(Menu!$C$5="25h","5:00",IF(Menu!$C$5="20h","4:00","8:00")))</f>
        <v>4:00</v>
      </c>
      <c r="L35" s="41" t="str">
        <f t="shared" si="1"/>
        <v/>
      </c>
      <c r="M35" s="10"/>
      <c r="N35" s="16"/>
    </row>
    <row r="36" spans="1:14" ht="13.5" thickBot="1" x14ac:dyDescent="0.25">
      <c r="A36" s="34">
        <v>31</v>
      </c>
      <c r="B36" s="37" t="s">
        <v>31</v>
      </c>
      <c r="C36" s="26"/>
      <c r="D36" s="18"/>
      <c r="E36" s="18"/>
      <c r="F36" s="19"/>
      <c r="H36" s="23"/>
      <c r="J36" s="42">
        <f t="shared" si="0"/>
        <v>0</v>
      </c>
      <c r="K36" s="40" t="str">
        <f>IF(Menu!$C$5="30h","06:00",IF(Menu!$C$5="25h","5:00",IF(Menu!$C$5="20h","4:00","8:00")))</f>
        <v>4:00</v>
      </c>
      <c r="L36" s="43" t="str">
        <f t="shared" si="1"/>
        <v/>
      </c>
      <c r="M36" s="10"/>
      <c r="N36" s="17"/>
    </row>
    <row r="38" spans="1:14" ht="13.15" x14ac:dyDescent="0.25">
      <c r="L38" s="11"/>
    </row>
  </sheetData>
  <sheetProtection password="9400" sheet="1" objects="1" scenarios="1" formatCells="0"/>
  <mergeCells count="15">
    <mergeCell ref="C19:F19"/>
    <mergeCell ref="C33:F33"/>
    <mergeCell ref="C26:F26"/>
    <mergeCell ref="C11:F11"/>
    <mergeCell ref="C25:F25"/>
    <mergeCell ref="C32:F32"/>
    <mergeCell ref="A2:U2"/>
    <mergeCell ref="C17:F17"/>
    <mergeCell ref="C18:F18"/>
    <mergeCell ref="P7:Q7"/>
    <mergeCell ref="U5:Y5"/>
    <mergeCell ref="U6:Y6"/>
    <mergeCell ref="U8:Y8"/>
    <mergeCell ref="U9:Y9"/>
    <mergeCell ref="C12:F12"/>
  </mergeCells>
  <conditionalFormatting sqref="L6:L36">
    <cfRule type="cellIs" dxfId="2" priority="1" operator="lessThan">
      <formula>0</formula>
    </cfRule>
  </conditionalFormatting>
  <dataValidations count="1">
    <dataValidation type="list" allowBlank="1" showInputMessage="1" showErrorMessage="1" sqref="S6">
      <formula1>"SIM,NÃO"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6"/>
  <sheetViews>
    <sheetView showGridLines="0" zoomScale="85" zoomScaleNormal="85" workbookViewId="0"/>
  </sheetViews>
  <sheetFormatPr defaultColWidth="9.140625" defaultRowHeight="12.75" x14ac:dyDescent="0.2"/>
  <cols>
    <col min="1" max="1" width="6.7109375" style="1" customWidth="1"/>
    <col min="2" max="6" width="9.7109375" style="1" customWidth="1"/>
    <col min="7" max="7" width="1.7109375" style="1" customWidth="1"/>
    <col min="8" max="8" width="11.7109375" style="1" customWidth="1"/>
    <col min="9" max="9" width="1.7109375" style="1" customWidth="1"/>
    <col min="10" max="10" width="11.7109375" style="1" customWidth="1"/>
    <col min="11" max="11" width="11.7109375" style="1" hidden="1" customWidth="1"/>
    <col min="12" max="12" width="11.7109375" style="1" customWidth="1"/>
    <col min="13" max="13" width="1.7109375" style="1" customWidth="1"/>
    <col min="14" max="14" width="40.7109375" style="1" customWidth="1"/>
    <col min="15" max="15" width="2.7109375" style="1" customWidth="1"/>
    <col min="16" max="16" width="16.7109375" style="1" customWidth="1"/>
    <col min="17" max="17" width="9.7109375" style="1" customWidth="1"/>
    <col min="18" max="18" width="2.7109375" style="1" customWidth="1"/>
    <col min="19" max="19" width="13.28515625" style="1" customWidth="1"/>
    <col min="20" max="20" width="1.7109375" style="1" customWidth="1"/>
    <col min="21" max="21" width="9.7109375" style="1" customWidth="1"/>
    <col min="22" max="16384" width="9.140625" style="1"/>
  </cols>
  <sheetData>
    <row r="2" spans="1:25" ht="22.9" x14ac:dyDescent="0.25">
      <c r="A2" s="98" t="s">
        <v>19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</row>
    <row r="3" spans="1:25" ht="13.15" x14ac:dyDescent="0.25">
      <c r="P3" s="2"/>
      <c r="Q3" s="2"/>
    </row>
    <row r="4" spans="1:25" ht="13.9" thickBot="1" x14ac:dyDescent="0.3">
      <c r="P4" s="2"/>
      <c r="Q4" s="2"/>
    </row>
    <row r="5" spans="1:25" s="7" customFormat="1" ht="26.25" thickBot="1" x14ac:dyDescent="0.25">
      <c r="A5" s="9" t="s">
        <v>34</v>
      </c>
      <c r="B5" s="8" t="s">
        <v>33</v>
      </c>
      <c r="C5" s="5" t="s">
        <v>0</v>
      </c>
      <c r="D5" s="5" t="s">
        <v>1</v>
      </c>
      <c r="E5" s="5" t="s">
        <v>0</v>
      </c>
      <c r="F5" s="6" t="s">
        <v>1</v>
      </c>
      <c r="H5" s="8" t="s">
        <v>35</v>
      </c>
      <c r="J5" s="3" t="s">
        <v>4</v>
      </c>
      <c r="K5" s="5"/>
      <c r="L5" s="6" t="s">
        <v>39</v>
      </c>
      <c r="N5" s="8" t="s">
        <v>5</v>
      </c>
      <c r="P5" s="44" t="s">
        <v>24</v>
      </c>
      <c r="Q5" s="53">
        <f>IF(OUT!U6=0,OUT!Q12,OUT!U9)</f>
        <v>0</v>
      </c>
      <c r="R5" s="54"/>
      <c r="S5" s="55" t="s">
        <v>8</v>
      </c>
      <c r="T5" s="54"/>
      <c r="U5" s="90" t="str">
        <f>IF(S6="SIM","Digite abaixo quantas horas compensou:","")</f>
        <v/>
      </c>
      <c r="V5" s="90"/>
      <c r="W5" s="90"/>
      <c r="X5" s="90"/>
      <c r="Y5" s="90"/>
    </row>
    <row r="6" spans="1:25" ht="13.5" customHeight="1" thickBot="1" x14ac:dyDescent="0.25">
      <c r="A6" s="32">
        <v>1</v>
      </c>
      <c r="B6" s="36" t="s">
        <v>32</v>
      </c>
      <c r="C6" s="13"/>
      <c r="D6" s="13"/>
      <c r="E6" s="13"/>
      <c r="F6" s="14"/>
      <c r="H6" s="22"/>
      <c r="J6" s="39">
        <f>IFERROR(((D6-C6)+(F6-E6)+H6),"")</f>
        <v>0</v>
      </c>
      <c r="K6" s="40" t="str">
        <f>IF(Menu!$C$5="30h","06:00",IF(Menu!$C$5="25h","5:00",IF(Menu!$C$5="20h","4:00","8:00")))</f>
        <v>4:00</v>
      </c>
      <c r="L6" s="41" t="str">
        <f>IF(OR(D6&lt;&gt;"",F6&lt;&gt;""),J6-K6,"")</f>
        <v/>
      </c>
      <c r="N6" s="15"/>
      <c r="P6" s="46"/>
      <c r="Q6" s="46"/>
      <c r="R6" s="46"/>
      <c r="S6" s="56"/>
      <c r="T6" s="46"/>
      <c r="U6" s="91"/>
      <c r="V6" s="91"/>
      <c r="W6" s="91"/>
      <c r="X6" s="91"/>
      <c r="Y6" s="91"/>
    </row>
    <row r="7" spans="1:25" ht="13.5" customHeight="1" x14ac:dyDescent="0.2">
      <c r="A7" s="33">
        <v>2</v>
      </c>
      <c r="B7" s="36" t="s">
        <v>26</v>
      </c>
      <c r="C7" s="111" t="s">
        <v>6</v>
      </c>
      <c r="D7" s="112"/>
      <c r="E7" s="112"/>
      <c r="F7" s="113"/>
      <c r="H7" s="62"/>
      <c r="J7" s="39" t="str">
        <f t="shared" ref="J7:J35" si="0">IFERROR(((D7-C7)+(F7-E7)+H7),"")</f>
        <v/>
      </c>
      <c r="K7" s="40" t="str">
        <f>IF(Menu!$C$5="30h","06:00",IF(Menu!$C$5="25h","5:00",IF(Menu!$C$5="20h","4:00","8:00")))</f>
        <v>4:00</v>
      </c>
      <c r="L7" s="41" t="str">
        <f t="shared" ref="L7:L35" si="1">IF(OR(D7&lt;&gt;"",F7&lt;&gt;""),J7-K7,"")</f>
        <v/>
      </c>
      <c r="N7" s="16"/>
      <c r="P7" s="88" t="s">
        <v>23</v>
      </c>
      <c r="Q7" s="89"/>
      <c r="R7" s="46"/>
      <c r="S7" s="46"/>
      <c r="T7" s="46"/>
      <c r="U7" s="46"/>
      <c r="V7" s="46"/>
      <c r="W7" s="46"/>
      <c r="X7" s="46"/>
      <c r="Y7" s="46"/>
    </row>
    <row r="8" spans="1:25" x14ac:dyDescent="0.2">
      <c r="A8" s="33">
        <v>3</v>
      </c>
      <c r="B8" s="36" t="s">
        <v>27</v>
      </c>
      <c r="C8" s="92" t="s">
        <v>2</v>
      </c>
      <c r="D8" s="93"/>
      <c r="E8" s="93"/>
      <c r="F8" s="94"/>
      <c r="H8" s="66"/>
      <c r="J8" s="39" t="str">
        <f t="shared" si="0"/>
        <v/>
      </c>
      <c r="K8" s="40" t="str">
        <f>IF(Menu!$C$5="30h","06:00",IF(Menu!$C$5="25h","5:00",IF(Menu!$C$5="20h","4:00","8:00")))</f>
        <v>4:00</v>
      </c>
      <c r="L8" s="41" t="str">
        <f t="shared" si="1"/>
        <v/>
      </c>
      <c r="N8" s="16"/>
      <c r="P8" s="47" t="s">
        <v>21</v>
      </c>
      <c r="Q8" s="48">
        <f>SUMIF(L6:L35,"&gt;0")</f>
        <v>0</v>
      </c>
      <c r="R8" s="46"/>
      <c r="S8" s="46"/>
      <c r="T8" s="46"/>
      <c r="U8" s="85" t="str">
        <f>IF(S6="SIM","Diferença entre compensação e créditos:","")</f>
        <v/>
      </c>
      <c r="V8" s="85"/>
      <c r="W8" s="85"/>
      <c r="X8" s="85"/>
      <c r="Y8" s="85"/>
    </row>
    <row r="9" spans="1:25" x14ac:dyDescent="0.2">
      <c r="A9" s="33">
        <v>4</v>
      </c>
      <c r="B9" s="36" t="s">
        <v>28</v>
      </c>
      <c r="C9" s="92" t="s">
        <v>3</v>
      </c>
      <c r="D9" s="93"/>
      <c r="E9" s="93"/>
      <c r="F9" s="94"/>
      <c r="H9" s="66"/>
      <c r="J9" s="39" t="str">
        <f t="shared" si="0"/>
        <v/>
      </c>
      <c r="K9" s="40" t="str">
        <f>IF(Menu!$C$5="30h","06:00",IF(Menu!$C$5="25h","5:00",IF(Menu!$C$5="20h","4:00","8:00")))</f>
        <v>4:00</v>
      </c>
      <c r="L9" s="41" t="str">
        <f t="shared" si="1"/>
        <v/>
      </c>
      <c r="N9" s="16"/>
      <c r="P9" s="47" t="s">
        <v>22</v>
      </c>
      <c r="Q9" s="49">
        <f>SUMIF(L6:L35,"&lt;0")</f>
        <v>0</v>
      </c>
      <c r="R9" s="46"/>
      <c r="S9" s="46"/>
      <c r="T9" s="46"/>
      <c r="U9" s="85" t="str">
        <f>IF(U6&gt;0,Q12-U6,"")</f>
        <v/>
      </c>
      <c r="V9" s="85"/>
      <c r="W9" s="85"/>
      <c r="X9" s="85"/>
      <c r="Y9" s="85"/>
    </row>
    <row r="10" spans="1:25" ht="12.75" customHeight="1" thickBot="1" x14ac:dyDescent="0.25">
      <c r="A10" s="33">
        <v>5</v>
      </c>
      <c r="B10" s="36" t="s">
        <v>29</v>
      </c>
      <c r="C10" s="25"/>
      <c r="D10" s="13"/>
      <c r="E10" s="13"/>
      <c r="F10" s="14"/>
      <c r="H10" s="27"/>
      <c r="J10" s="39">
        <f t="shared" si="0"/>
        <v>0</v>
      </c>
      <c r="K10" s="40" t="str">
        <f>IF(Menu!$C$5="30h","06:00",IF(Menu!$C$5="25h","5:00",IF(Menu!$C$5="20h","4:00","8:00")))</f>
        <v>4:00</v>
      </c>
      <c r="L10" s="41" t="str">
        <f t="shared" si="1"/>
        <v/>
      </c>
      <c r="N10" s="16"/>
      <c r="P10" s="50" t="s">
        <v>7</v>
      </c>
      <c r="Q10" s="51">
        <f>SUM(L6:L35)</f>
        <v>0</v>
      </c>
      <c r="R10" s="46"/>
      <c r="S10" s="46"/>
      <c r="T10" s="46"/>
      <c r="U10" s="46"/>
      <c r="V10" s="46"/>
      <c r="W10" s="46"/>
      <c r="X10" s="46"/>
      <c r="Y10" s="46"/>
    </row>
    <row r="11" spans="1:25" ht="12.75" customHeight="1" thickBot="1" x14ac:dyDescent="0.25">
      <c r="A11" s="33">
        <v>6</v>
      </c>
      <c r="B11" s="36" t="s">
        <v>30</v>
      </c>
      <c r="C11" s="25"/>
      <c r="D11" s="13"/>
      <c r="E11" s="13"/>
      <c r="F11" s="14"/>
      <c r="H11" s="22"/>
      <c r="J11" s="39">
        <f t="shared" si="0"/>
        <v>0</v>
      </c>
      <c r="K11" s="40" t="str">
        <f>IF(Menu!$C$5="30h","06:00",IF(Menu!$C$5="25h","5:00",IF(Menu!$C$5="20h","4:00","8:00")))</f>
        <v>4:00</v>
      </c>
      <c r="L11" s="41" t="str">
        <f t="shared" si="1"/>
        <v/>
      </c>
      <c r="N11" s="16"/>
      <c r="P11" s="46"/>
      <c r="Q11" s="46"/>
      <c r="R11" s="46"/>
      <c r="S11" s="46"/>
      <c r="T11" s="46"/>
      <c r="U11" s="46"/>
      <c r="V11" s="46"/>
      <c r="W11" s="46"/>
      <c r="X11" s="46"/>
      <c r="Y11" s="46"/>
    </row>
    <row r="12" spans="1:25" ht="13.5" thickBot="1" x14ac:dyDescent="0.25">
      <c r="A12" s="33">
        <v>7</v>
      </c>
      <c r="B12" s="36" t="s">
        <v>31</v>
      </c>
      <c r="C12" s="13"/>
      <c r="D12" s="13"/>
      <c r="E12" s="13"/>
      <c r="F12" s="14"/>
      <c r="H12" s="22"/>
      <c r="J12" s="39">
        <f t="shared" si="0"/>
        <v>0</v>
      </c>
      <c r="K12" s="40" t="str">
        <f>IF(Menu!$C$5="30h","06:00",IF(Menu!$C$5="25h","5:00",IF(Menu!$C$5="20h","4:00","8:00")))</f>
        <v>4:00</v>
      </c>
      <c r="L12" s="41" t="str">
        <f t="shared" si="1"/>
        <v/>
      </c>
      <c r="N12" s="16"/>
      <c r="P12" s="52" t="s">
        <v>25</v>
      </c>
      <c r="Q12" s="53">
        <f>SUM(Q5,Q10)</f>
        <v>0</v>
      </c>
      <c r="R12" s="46"/>
      <c r="S12" s="46"/>
      <c r="T12" s="46"/>
      <c r="U12" s="46"/>
      <c r="V12" s="46"/>
      <c r="W12" s="46"/>
      <c r="X12" s="46"/>
      <c r="Y12" s="46"/>
    </row>
    <row r="13" spans="1:25" ht="12.75" customHeight="1" x14ac:dyDescent="0.2">
      <c r="A13" s="33">
        <v>8</v>
      </c>
      <c r="B13" s="36" t="s">
        <v>32</v>
      </c>
      <c r="C13" s="13"/>
      <c r="D13" s="13"/>
      <c r="E13" s="13"/>
      <c r="F13" s="14"/>
      <c r="H13" s="22"/>
      <c r="J13" s="39">
        <f t="shared" si="0"/>
        <v>0</v>
      </c>
      <c r="K13" s="40" t="str">
        <f>IF(Menu!$C$5="30h","06:00",IF(Menu!$C$5="25h","5:00",IF(Menu!$C$5="20h","4:00","8:00")))</f>
        <v>4:00</v>
      </c>
      <c r="L13" s="41" t="str">
        <f t="shared" si="1"/>
        <v/>
      </c>
      <c r="N13" s="16"/>
    </row>
    <row r="14" spans="1:25" x14ac:dyDescent="0.2">
      <c r="A14" s="33">
        <v>9</v>
      </c>
      <c r="B14" s="36" t="s">
        <v>26</v>
      </c>
      <c r="C14" s="12"/>
      <c r="D14" s="13"/>
      <c r="E14" s="13"/>
      <c r="F14" s="14"/>
      <c r="H14" s="22"/>
      <c r="J14" s="39">
        <f t="shared" si="0"/>
        <v>0</v>
      </c>
      <c r="K14" s="40" t="str">
        <f>IF(Menu!$C$5="30h","06:00",IF(Menu!$C$5="25h","5:00",IF(Menu!$C$5="20h","4:00","8:00")))</f>
        <v>4:00</v>
      </c>
      <c r="L14" s="41" t="str">
        <f t="shared" si="1"/>
        <v/>
      </c>
      <c r="N14" s="16"/>
    </row>
    <row r="15" spans="1:25" ht="12.75" customHeight="1" x14ac:dyDescent="0.2">
      <c r="A15" s="33">
        <v>10</v>
      </c>
      <c r="B15" s="36" t="s">
        <v>27</v>
      </c>
      <c r="C15" s="92" t="s">
        <v>2</v>
      </c>
      <c r="D15" s="93"/>
      <c r="E15" s="93"/>
      <c r="F15" s="94"/>
      <c r="H15" s="66"/>
      <c r="J15" s="39" t="str">
        <f t="shared" si="0"/>
        <v/>
      </c>
      <c r="K15" s="40" t="str">
        <f>IF(Menu!$C$5="30h","06:00",IF(Menu!$C$5="25h","5:00",IF(Menu!$C$5="20h","4:00","8:00")))</f>
        <v>4:00</v>
      </c>
      <c r="L15" s="41" t="str">
        <f t="shared" si="1"/>
        <v/>
      </c>
      <c r="N15" s="16"/>
    </row>
    <row r="16" spans="1:25" x14ac:dyDescent="0.2">
      <c r="A16" s="33">
        <v>11</v>
      </c>
      <c r="B16" s="36" t="s">
        <v>28</v>
      </c>
      <c r="C16" s="92" t="s">
        <v>3</v>
      </c>
      <c r="D16" s="93"/>
      <c r="E16" s="93"/>
      <c r="F16" s="94"/>
      <c r="H16" s="66"/>
      <c r="J16" s="39" t="str">
        <f t="shared" si="0"/>
        <v/>
      </c>
      <c r="K16" s="40" t="str">
        <f>IF(Menu!$C$5="30h","06:00",IF(Menu!$C$5="25h","5:00",IF(Menu!$C$5="20h","4:00","8:00")))</f>
        <v>4:00</v>
      </c>
      <c r="L16" s="41" t="str">
        <f t="shared" si="1"/>
        <v/>
      </c>
      <c r="N16" s="16"/>
    </row>
    <row r="17" spans="1:14" x14ac:dyDescent="0.2">
      <c r="A17" s="33">
        <v>12</v>
      </c>
      <c r="B17" s="36" t="s">
        <v>29</v>
      </c>
      <c r="C17" s="25"/>
      <c r="D17" s="13"/>
      <c r="E17" s="13"/>
      <c r="F17" s="14"/>
      <c r="H17" s="27"/>
      <c r="J17" s="39">
        <f t="shared" si="0"/>
        <v>0</v>
      </c>
      <c r="K17" s="40" t="str">
        <f>IF(Menu!$C$5="30h","06:00",IF(Menu!$C$5="25h","5:00",IF(Menu!$C$5="20h","4:00","8:00")))</f>
        <v>4:00</v>
      </c>
      <c r="L17" s="41" t="str">
        <f t="shared" si="1"/>
        <v/>
      </c>
      <c r="N17" s="16"/>
    </row>
    <row r="18" spans="1:14" ht="12.75" customHeight="1" x14ac:dyDescent="0.2">
      <c r="A18" s="33">
        <v>13</v>
      </c>
      <c r="B18" s="36" t="s">
        <v>30</v>
      </c>
      <c r="C18" s="13"/>
      <c r="D18" s="13"/>
      <c r="E18" s="13"/>
      <c r="F18" s="14"/>
      <c r="H18" s="22"/>
      <c r="J18" s="39">
        <f t="shared" si="0"/>
        <v>0</v>
      </c>
      <c r="K18" s="40" t="str">
        <f>IF(Menu!$C$5="30h","06:00",IF(Menu!$C$5="25h","5:00",IF(Menu!$C$5="20h","4:00","8:00")))</f>
        <v>4:00</v>
      </c>
      <c r="L18" s="41" t="str">
        <f t="shared" si="1"/>
        <v/>
      </c>
      <c r="N18" s="16"/>
    </row>
    <row r="19" spans="1:14" x14ac:dyDescent="0.2">
      <c r="A19" s="33">
        <v>14</v>
      </c>
      <c r="B19" s="36" t="s">
        <v>31</v>
      </c>
      <c r="C19" s="13"/>
      <c r="D19" s="13"/>
      <c r="E19" s="13"/>
      <c r="F19" s="14"/>
      <c r="H19" s="22"/>
      <c r="J19" s="39">
        <f t="shared" si="0"/>
        <v>0</v>
      </c>
      <c r="K19" s="40" t="str">
        <f>IF(Menu!$C$5="30h","06:00",IF(Menu!$C$5="25h","5:00",IF(Menu!$C$5="20h","4:00","8:00")))</f>
        <v>4:00</v>
      </c>
      <c r="L19" s="41" t="str">
        <f t="shared" si="1"/>
        <v/>
      </c>
      <c r="N19" s="16"/>
    </row>
    <row r="20" spans="1:14" ht="12.75" customHeight="1" x14ac:dyDescent="0.2">
      <c r="A20" s="33">
        <v>15</v>
      </c>
      <c r="B20" s="36" t="s">
        <v>32</v>
      </c>
      <c r="C20" s="111" t="s">
        <v>6</v>
      </c>
      <c r="D20" s="112"/>
      <c r="E20" s="112"/>
      <c r="F20" s="113"/>
      <c r="H20" s="62"/>
      <c r="J20" s="39" t="str">
        <f t="shared" si="0"/>
        <v/>
      </c>
      <c r="K20" s="40" t="str">
        <f>IF(Menu!$C$5="30h","06:00",IF(Menu!$C$5="25h","5:00",IF(Menu!$C$5="20h","4:00","8:00")))</f>
        <v>4:00</v>
      </c>
      <c r="L20" s="41" t="str">
        <f t="shared" si="1"/>
        <v/>
      </c>
      <c r="N20" s="16"/>
    </row>
    <row r="21" spans="1:14" x14ac:dyDescent="0.2">
      <c r="A21" s="33">
        <v>16</v>
      </c>
      <c r="B21" s="36" t="s">
        <v>26</v>
      </c>
      <c r="C21" s="13"/>
      <c r="D21" s="13"/>
      <c r="E21" s="13"/>
      <c r="F21" s="14"/>
      <c r="H21" s="22"/>
      <c r="J21" s="39">
        <f t="shared" si="0"/>
        <v>0</v>
      </c>
      <c r="K21" s="40" t="str">
        <f>IF(Menu!$C$5="30h","06:00",IF(Menu!$C$5="25h","5:00",IF(Menu!$C$5="20h","4:00","8:00")))</f>
        <v>4:00</v>
      </c>
      <c r="L21" s="41" t="str">
        <f t="shared" si="1"/>
        <v/>
      </c>
      <c r="N21" s="16"/>
    </row>
    <row r="22" spans="1:14" x14ac:dyDescent="0.2">
      <c r="A22" s="33">
        <v>17</v>
      </c>
      <c r="B22" s="36" t="s">
        <v>27</v>
      </c>
      <c r="C22" s="92" t="s">
        <v>2</v>
      </c>
      <c r="D22" s="93"/>
      <c r="E22" s="93"/>
      <c r="F22" s="94"/>
      <c r="H22" s="66"/>
      <c r="J22" s="39" t="str">
        <f t="shared" si="0"/>
        <v/>
      </c>
      <c r="K22" s="40" t="str">
        <f>IF(Menu!$C$5="30h","06:00",IF(Menu!$C$5="25h","5:00",IF(Menu!$C$5="20h","4:00","8:00")))</f>
        <v>4:00</v>
      </c>
      <c r="L22" s="41" t="str">
        <f t="shared" si="1"/>
        <v/>
      </c>
      <c r="N22" s="16"/>
    </row>
    <row r="23" spans="1:14" x14ac:dyDescent="0.2">
      <c r="A23" s="33">
        <v>18</v>
      </c>
      <c r="B23" s="36" t="s">
        <v>28</v>
      </c>
      <c r="C23" s="92" t="s">
        <v>3</v>
      </c>
      <c r="D23" s="93"/>
      <c r="E23" s="93"/>
      <c r="F23" s="94"/>
      <c r="H23" s="66"/>
      <c r="J23" s="39" t="str">
        <f t="shared" si="0"/>
        <v/>
      </c>
      <c r="K23" s="40" t="str">
        <f>IF(Menu!$C$5="30h","06:00",IF(Menu!$C$5="25h","5:00",IF(Menu!$C$5="20h","4:00","8:00")))</f>
        <v>4:00</v>
      </c>
      <c r="L23" s="41" t="str">
        <f t="shared" si="1"/>
        <v/>
      </c>
      <c r="N23" s="16"/>
    </row>
    <row r="24" spans="1:14" x14ac:dyDescent="0.2">
      <c r="A24" s="33">
        <v>19</v>
      </c>
      <c r="B24" s="36" t="s">
        <v>29</v>
      </c>
      <c r="C24" s="25"/>
      <c r="D24" s="13"/>
      <c r="E24" s="13"/>
      <c r="F24" s="14"/>
      <c r="H24" s="27"/>
      <c r="J24" s="39">
        <f t="shared" si="0"/>
        <v>0</v>
      </c>
      <c r="K24" s="40" t="str">
        <f>IF(Menu!$C$5="30h","06:00",IF(Menu!$C$5="25h","5:00",IF(Menu!$C$5="20h","4:00","8:00")))</f>
        <v>4:00</v>
      </c>
      <c r="L24" s="41" t="str">
        <f t="shared" si="1"/>
        <v/>
      </c>
      <c r="N24" s="16"/>
    </row>
    <row r="25" spans="1:14" ht="12.75" customHeight="1" x14ac:dyDescent="0.2">
      <c r="A25" s="33">
        <v>20</v>
      </c>
      <c r="B25" s="36" t="s">
        <v>30</v>
      </c>
      <c r="C25" s="25"/>
      <c r="D25" s="13"/>
      <c r="E25" s="13"/>
      <c r="F25" s="14"/>
      <c r="H25" s="22"/>
      <c r="J25" s="39">
        <f t="shared" si="0"/>
        <v>0</v>
      </c>
      <c r="K25" s="40" t="str">
        <f>IF(Menu!$C$5="30h","06:00",IF(Menu!$C$5="25h","5:00",IF(Menu!$C$5="20h","4:00","8:00")))</f>
        <v>4:00</v>
      </c>
      <c r="L25" s="41" t="str">
        <f t="shared" si="1"/>
        <v/>
      </c>
      <c r="N25" s="16"/>
    </row>
    <row r="26" spans="1:14" x14ac:dyDescent="0.2">
      <c r="A26" s="33">
        <v>21</v>
      </c>
      <c r="B26" s="36" t="s">
        <v>31</v>
      </c>
      <c r="C26" s="13"/>
      <c r="D26" s="13"/>
      <c r="E26" s="13"/>
      <c r="F26" s="14"/>
      <c r="H26" s="22"/>
      <c r="J26" s="39">
        <f t="shared" si="0"/>
        <v>0</v>
      </c>
      <c r="K26" s="40" t="str">
        <f>IF(Menu!$C$5="30h","06:00",IF(Menu!$C$5="25h","5:00",IF(Menu!$C$5="20h","4:00","8:00")))</f>
        <v>4:00</v>
      </c>
      <c r="L26" s="41" t="str">
        <f t="shared" si="1"/>
        <v/>
      </c>
      <c r="N26" s="16"/>
    </row>
    <row r="27" spans="1:14" ht="12.75" customHeight="1" x14ac:dyDescent="0.2">
      <c r="A27" s="33">
        <v>22</v>
      </c>
      <c r="B27" s="36" t="s">
        <v>32</v>
      </c>
      <c r="C27" s="13"/>
      <c r="D27" s="13"/>
      <c r="E27" s="13"/>
      <c r="F27" s="14"/>
      <c r="H27" s="22"/>
      <c r="J27" s="39">
        <f t="shared" si="0"/>
        <v>0</v>
      </c>
      <c r="K27" s="40" t="str">
        <f>IF(Menu!$C$5="30h","06:00",IF(Menu!$C$5="25h","5:00",IF(Menu!$C$5="20h","4:00","8:00")))</f>
        <v>4:00</v>
      </c>
      <c r="L27" s="41" t="str">
        <f t="shared" si="1"/>
        <v/>
      </c>
      <c r="N27" s="16"/>
    </row>
    <row r="28" spans="1:14" x14ac:dyDescent="0.2">
      <c r="A28" s="33">
        <v>23</v>
      </c>
      <c r="B28" s="36" t="s">
        <v>26</v>
      </c>
      <c r="C28" s="13"/>
      <c r="D28" s="13"/>
      <c r="E28" s="13"/>
      <c r="F28" s="14"/>
      <c r="H28" s="22"/>
      <c r="J28" s="39">
        <f t="shared" si="0"/>
        <v>0</v>
      </c>
      <c r="K28" s="40" t="str">
        <f>IF(Menu!$C$5="30h","06:00",IF(Menu!$C$5="25h","5:00",IF(Menu!$C$5="20h","4:00","8:00")))</f>
        <v>4:00</v>
      </c>
      <c r="L28" s="41" t="str">
        <f t="shared" si="1"/>
        <v/>
      </c>
      <c r="N28" s="16"/>
    </row>
    <row r="29" spans="1:14" x14ac:dyDescent="0.2">
      <c r="A29" s="33">
        <v>24</v>
      </c>
      <c r="B29" s="36" t="s">
        <v>27</v>
      </c>
      <c r="C29" s="92" t="s">
        <v>2</v>
      </c>
      <c r="D29" s="93"/>
      <c r="E29" s="93"/>
      <c r="F29" s="94"/>
      <c r="H29" s="66"/>
      <c r="J29" s="39" t="str">
        <f t="shared" si="0"/>
        <v/>
      </c>
      <c r="K29" s="40" t="str">
        <f>IF(Menu!$C$5="30h","06:00",IF(Menu!$C$5="25h","5:00",IF(Menu!$C$5="20h","4:00","8:00")))</f>
        <v>4:00</v>
      </c>
      <c r="L29" s="41" t="str">
        <f t="shared" si="1"/>
        <v/>
      </c>
      <c r="N29" s="16"/>
    </row>
    <row r="30" spans="1:14" x14ac:dyDescent="0.2">
      <c r="A30" s="33">
        <v>25</v>
      </c>
      <c r="B30" s="36" t="s">
        <v>28</v>
      </c>
      <c r="C30" s="92" t="s">
        <v>3</v>
      </c>
      <c r="D30" s="93"/>
      <c r="E30" s="93"/>
      <c r="F30" s="94"/>
      <c r="H30" s="66"/>
      <c r="J30" s="39" t="str">
        <f t="shared" si="0"/>
        <v/>
      </c>
      <c r="K30" s="40" t="str">
        <f>IF(Menu!$C$5="30h","06:00",IF(Menu!$C$5="25h","5:00",IF(Menu!$C$5="20h","4:00","8:00")))</f>
        <v>4:00</v>
      </c>
      <c r="L30" s="41" t="str">
        <f t="shared" si="1"/>
        <v/>
      </c>
      <c r="N30" s="16"/>
    </row>
    <row r="31" spans="1:14" x14ac:dyDescent="0.2">
      <c r="A31" s="33">
        <v>26</v>
      </c>
      <c r="B31" s="36" t="s">
        <v>29</v>
      </c>
      <c r="C31" s="25"/>
      <c r="D31" s="13"/>
      <c r="E31" s="13"/>
      <c r="F31" s="14"/>
      <c r="H31" s="27"/>
      <c r="J31" s="39">
        <f t="shared" si="0"/>
        <v>0</v>
      </c>
      <c r="K31" s="40" t="str">
        <f>IF(Menu!$C$5="30h","06:00",IF(Menu!$C$5="25h","5:00",IF(Menu!$C$5="20h","4:00","8:00")))</f>
        <v>4:00</v>
      </c>
      <c r="L31" s="41" t="str">
        <f t="shared" si="1"/>
        <v/>
      </c>
      <c r="N31" s="16"/>
    </row>
    <row r="32" spans="1:14" x14ac:dyDescent="0.2">
      <c r="A32" s="33">
        <v>27</v>
      </c>
      <c r="B32" s="36" t="s">
        <v>30</v>
      </c>
      <c r="C32" s="25"/>
      <c r="D32" s="13"/>
      <c r="E32" s="13"/>
      <c r="F32" s="14"/>
      <c r="H32" s="22"/>
      <c r="J32" s="39">
        <f t="shared" si="0"/>
        <v>0</v>
      </c>
      <c r="K32" s="40" t="str">
        <f>IF(Menu!$C$5="30h","06:00",IF(Menu!$C$5="25h","5:00",IF(Menu!$C$5="20h","4:00","8:00")))</f>
        <v>4:00</v>
      </c>
      <c r="L32" s="41" t="str">
        <f t="shared" si="1"/>
        <v/>
      </c>
      <c r="N32" s="16"/>
    </row>
    <row r="33" spans="1:14" x14ac:dyDescent="0.2">
      <c r="A33" s="33">
        <v>28</v>
      </c>
      <c r="B33" s="36" t="s">
        <v>31</v>
      </c>
      <c r="C33" s="13"/>
      <c r="D33" s="13"/>
      <c r="E33" s="13"/>
      <c r="F33" s="14"/>
      <c r="H33" s="22"/>
      <c r="J33" s="39">
        <f t="shared" si="0"/>
        <v>0</v>
      </c>
      <c r="K33" s="40" t="str">
        <f>IF(Menu!$C$5="30h","06:00",IF(Menu!$C$5="25h","5:00",IF(Menu!$C$5="20h","4:00","8:00")))</f>
        <v>4:00</v>
      </c>
      <c r="L33" s="41" t="str">
        <f t="shared" si="1"/>
        <v/>
      </c>
      <c r="N33" s="16"/>
    </row>
    <row r="34" spans="1:14" ht="12.75" customHeight="1" x14ac:dyDescent="0.2">
      <c r="A34" s="33">
        <v>29</v>
      </c>
      <c r="B34" s="36" t="s">
        <v>32</v>
      </c>
      <c r="C34" s="13"/>
      <c r="D34" s="13"/>
      <c r="E34" s="13"/>
      <c r="F34" s="14"/>
      <c r="H34" s="22"/>
      <c r="J34" s="39">
        <f t="shared" si="0"/>
        <v>0</v>
      </c>
      <c r="K34" s="40" t="str">
        <f>IF(Menu!$C$5="30h","06:00",IF(Menu!$C$5="25h","5:00",IF(Menu!$C$5="20h","4:00","8:00")))</f>
        <v>4:00</v>
      </c>
      <c r="L34" s="41" t="str">
        <f t="shared" si="1"/>
        <v/>
      </c>
      <c r="N34" s="16"/>
    </row>
    <row r="35" spans="1:14" ht="13.5" thickBot="1" x14ac:dyDescent="0.25">
      <c r="A35" s="34">
        <v>30</v>
      </c>
      <c r="B35" s="37" t="s">
        <v>26</v>
      </c>
      <c r="C35" s="18"/>
      <c r="D35" s="18"/>
      <c r="E35" s="18"/>
      <c r="F35" s="19"/>
      <c r="H35" s="23"/>
      <c r="J35" s="42">
        <f t="shared" si="0"/>
        <v>0</v>
      </c>
      <c r="K35" s="40" t="str">
        <f>IF(Menu!$C$5="30h","06:00",IF(Menu!$C$5="25h","5:00",IF(Menu!$C$5="20h","4:00","8:00")))</f>
        <v>4:00</v>
      </c>
      <c r="L35" s="43" t="str">
        <f t="shared" si="1"/>
        <v/>
      </c>
      <c r="N35" s="17"/>
    </row>
    <row r="36" spans="1:14" x14ac:dyDescent="0.2">
      <c r="L36" s="11"/>
    </row>
  </sheetData>
  <sheetProtection password="9400" sheet="1" objects="1" scenarios="1" formatCells="0"/>
  <mergeCells count="16">
    <mergeCell ref="C23:F23"/>
    <mergeCell ref="C30:F30"/>
    <mergeCell ref="C22:F22"/>
    <mergeCell ref="C29:F29"/>
    <mergeCell ref="A2:U2"/>
    <mergeCell ref="C7:F7"/>
    <mergeCell ref="C20:F20"/>
    <mergeCell ref="P7:Q7"/>
    <mergeCell ref="C8:F8"/>
    <mergeCell ref="C15:F15"/>
    <mergeCell ref="U5:Y5"/>
    <mergeCell ref="U6:Y6"/>
    <mergeCell ref="U8:Y8"/>
    <mergeCell ref="U9:Y9"/>
    <mergeCell ref="C9:F9"/>
    <mergeCell ref="C16:F16"/>
  </mergeCells>
  <conditionalFormatting sqref="L6:L35">
    <cfRule type="cellIs" dxfId="1" priority="1" operator="lessThan">
      <formula>0</formula>
    </cfRule>
  </conditionalFormatting>
  <dataValidations count="1">
    <dataValidation type="list" allowBlank="1" showInputMessage="1" showErrorMessage="1" sqref="S6">
      <formula1>"SIM,NÃO"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8"/>
  <sheetViews>
    <sheetView showGridLines="0" zoomScale="85" zoomScaleNormal="85" workbookViewId="0">
      <selection activeCell="A2" sqref="A2:U2"/>
    </sheetView>
  </sheetViews>
  <sheetFormatPr defaultColWidth="9.140625" defaultRowHeight="12.75" x14ac:dyDescent="0.2"/>
  <cols>
    <col min="1" max="1" width="6.7109375" style="1" customWidth="1"/>
    <col min="2" max="6" width="9.7109375" style="1" customWidth="1"/>
    <col min="7" max="7" width="1.7109375" style="1" customWidth="1"/>
    <col min="8" max="8" width="11.7109375" style="1" customWidth="1"/>
    <col min="9" max="9" width="1.7109375" style="1" customWidth="1"/>
    <col min="10" max="10" width="11.7109375" style="1" customWidth="1"/>
    <col min="11" max="11" width="11.7109375" style="1" hidden="1" customWidth="1"/>
    <col min="12" max="12" width="11.7109375" style="1" customWidth="1"/>
    <col min="13" max="13" width="1.7109375" style="1" customWidth="1"/>
    <col min="14" max="14" width="40.7109375" style="1" customWidth="1"/>
    <col min="15" max="15" width="2.7109375" style="1" customWidth="1"/>
    <col min="16" max="16" width="16.7109375" style="1" customWidth="1"/>
    <col min="17" max="17" width="9.7109375" style="1" customWidth="1"/>
    <col min="18" max="18" width="2.7109375" style="1" customWidth="1"/>
    <col min="19" max="19" width="13.28515625" style="1" customWidth="1"/>
    <col min="20" max="20" width="1.7109375" style="1" customWidth="1"/>
    <col min="21" max="21" width="9.7109375" style="1" customWidth="1"/>
    <col min="22" max="16384" width="9.140625" style="1"/>
  </cols>
  <sheetData>
    <row r="2" spans="1:25" ht="22.9" x14ac:dyDescent="0.25">
      <c r="A2" s="98" t="s">
        <v>20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</row>
    <row r="3" spans="1:25" ht="13.15" x14ac:dyDescent="0.25">
      <c r="P3" s="2"/>
      <c r="Q3" s="2"/>
    </row>
    <row r="4" spans="1:25" ht="13.9" thickBot="1" x14ac:dyDescent="0.3">
      <c r="P4" s="2"/>
      <c r="Q4" s="2"/>
    </row>
    <row r="5" spans="1:25" s="7" customFormat="1" ht="26.25" thickBot="1" x14ac:dyDescent="0.25">
      <c r="A5" s="9" t="s">
        <v>34</v>
      </c>
      <c r="B5" s="8" t="s">
        <v>33</v>
      </c>
      <c r="C5" s="3" t="s">
        <v>0</v>
      </c>
      <c r="D5" s="5" t="s">
        <v>1</v>
      </c>
      <c r="E5" s="5" t="s">
        <v>0</v>
      </c>
      <c r="F5" s="6" t="s">
        <v>1</v>
      </c>
      <c r="H5" s="8" t="s">
        <v>35</v>
      </c>
      <c r="J5" s="3" t="s">
        <v>4</v>
      </c>
      <c r="K5" s="5"/>
      <c r="L5" s="6" t="s">
        <v>39</v>
      </c>
      <c r="N5" s="8" t="s">
        <v>5</v>
      </c>
      <c r="P5" s="44" t="s">
        <v>24</v>
      </c>
      <c r="Q5" s="53">
        <f>IF(NOV!U6=0,NOV!Q12,NOV!U9)</f>
        <v>0</v>
      </c>
      <c r="R5" s="54"/>
      <c r="S5" s="55" t="s">
        <v>8</v>
      </c>
      <c r="T5" s="54"/>
      <c r="U5" s="90" t="str">
        <f>IF(S6="SIM","Digite abaixo quantas horas compensou:","")</f>
        <v/>
      </c>
      <c r="V5" s="90"/>
      <c r="W5" s="90"/>
      <c r="X5" s="90"/>
      <c r="Y5" s="90"/>
    </row>
    <row r="6" spans="1:25" ht="13.5" thickBot="1" x14ac:dyDescent="0.25">
      <c r="A6" s="32">
        <v>1</v>
      </c>
      <c r="B6" s="36" t="s">
        <v>27</v>
      </c>
      <c r="C6" s="92" t="s">
        <v>2</v>
      </c>
      <c r="D6" s="93"/>
      <c r="E6" s="93"/>
      <c r="F6" s="94"/>
      <c r="H6" s="66"/>
      <c r="J6" s="39" t="str">
        <f>IFERROR(((D6-C6)+(F6-E6)+H6),"")</f>
        <v/>
      </c>
      <c r="K6" s="40" t="str">
        <f>IF(Menu!$C$5="30h","06:00",IF(Menu!$C$5="25h","5:00",IF(Menu!$C$5="20h","4:00","8:00")))</f>
        <v>4:00</v>
      </c>
      <c r="L6" s="41" t="str">
        <f>IF(OR(D6&lt;&gt;"",F6&lt;&gt;""),J6-K6,"")</f>
        <v/>
      </c>
      <c r="N6" s="15"/>
      <c r="P6" s="46"/>
      <c r="Q6" s="46"/>
      <c r="R6" s="46"/>
      <c r="S6" s="56"/>
      <c r="T6" s="46"/>
      <c r="U6" s="91"/>
      <c r="V6" s="91"/>
      <c r="W6" s="91"/>
      <c r="X6" s="91"/>
      <c r="Y6" s="91"/>
    </row>
    <row r="7" spans="1:25" ht="13.5" customHeight="1" x14ac:dyDescent="0.2">
      <c r="A7" s="33">
        <v>2</v>
      </c>
      <c r="B7" s="36" t="s">
        <v>28</v>
      </c>
      <c r="C7" s="92" t="s">
        <v>3</v>
      </c>
      <c r="D7" s="93"/>
      <c r="E7" s="93"/>
      <c r="F7" s="94"/>
      <c r="H7" s="66"/>
      <c r="J7" s="39" t="str">
        <f t="shared" ref="J7:J36" si="0">IFERROR(((D7-C7)+(F7-E7)+H7),"")</f>
        <v/>
      </c>
      <c r="K7" s="40" t="str">
        <f>IF(Menu!$C$5="30h","06:00",IF(Menu!$C$5="25h","5:00",IF(Menu!$C$5="20h","4:00","8:00")))</f>
        <v>4:00</v>
      </c>
      <c r="L7" s="41" t="str">
        <f t="shared" ref="L7:L36" si="1">IF(OR(D7&lt;&gt;"",F7&lt;&gt;""),J7-K7,"")</f>
        <v/>
      </c>
      <c r="N7" s="16"/>
      <c r="P7" s="88" t="s">
        <v>23</v>
      </c>
      <c r="Q7" s="89"/>
      <c r="R7" s="46"/>
      <c r="S7" s="46"/>
      <c r="T7" s="46"/>
      <c r="U7" s="46"/>
      <c r="V7" s="46"/>
      <c r="W7" s="46"/>
      <c r="X7" s="46"/>
      <c r="Y7" s="46"/>
    </row>
    <row r="8" spans="1:25" x14ac:dyDescent="0.2">
      <c r="A8" s="33">
        <v>3</v>
      </c>
      <c r="B8" s="36" t="s">
        <v>29</v>
      </c>
      <c r="C8" s="25"/>
      <c r="D8" s="13"/>
      <c r="E8" s="13"/>
      <c r="F8" s="14"/>
      <c r="H8" s="27"/>
      <c r="J8" s="39">
        <f t="shared" si="0"/>
        <v>0</v>
      </c>
      <c r="K8" s="40" t="str">
        <f>IF(Menu!$C$5="30h","06:00",IF(Menu!$C$5="25h","5:00",IF(Menu!$C$5="20h","4:00","8:00")))</f>
        <v>4:00</v>
      </c>
      <c r="L8" s="41" t="str">
        <f t="shared" si="1"/>
        <v/>
      </c>
      <c r="N8" s="16"/>
      <c r="P8" s="47" t="s">
        <v>21</v>
      </c>
      <c r="Q8" s="48">
        <f>SUMIF(L6:L36,"&gt;0")</f>
        <v>0</v>
      </c>
      <c r="R8" s="46"/>
      <c r="S8" s="46"/>
      <c r="T8" s="46"/>
      <c r="U8" s="85" t="str">
        <f>IF(S6="SIM","Diferença entre compensação e créditos:","")</f>
        <v/>
      </c>
      <c r="V8" s="85"/>
      <c r="W8" s="85"/>
      <c r="X8" s="85"/>
      <c r="Y8" s="85"/>
    </row>
    <row r="9" spans="1:25" ht="12.75" customHeight="1" x14ac:dyDescent="0.2">
      <c r="A9" s="33">
        <v>4</v>
      </c>
      <c r="B9" s="36" t="s">
        <v>30</v>
      </c>
      <c r="C9" s="25"/>
      <c r="D9" s="13"/>
      <c r="E9" s="13"/>
      <c r="F9" s="14"/>
      <c r="H9" s="27"/>
      <c r="J9" s="39">
        <f t="shared" si="0"/>
        <v>0</v>
      </c>
      <c r="K9" s="40" t="str">
        <f>IF(Menu!$C$5="30h","06:00",IF(Menu!$C$5="25h","5:00",IF(Menu!$C$5="20h","4:00","8:00")))</f>
        <v>4:00</v>
      </c>
      <c r="L9" s="41" t="str">
        <f t="shared" si="1"/>
        <v/>
      </c>
      <c r="N9" s="16"/>
      <c r="P9" s="47" t="s">
        <v>22</v>
      </c>
      <c r="Q9" s="49">
        <f>SUMIF(L6:L36,"&lt;0")</f>
        <v>0</v>
      </c>
      <c r="R9" s="46"/>
      <c r="S9" s="46"/>
      <c r="T9" s="46"/>
      <c r="U9" s="85" t="str">
        <f>IF(U6&gt;0,Q12-U6,"")</f>
        <v/>
      </c>
      <c r="V9" s="85"/>
      <c r="W9" s="85"/>
      <c r="X9" s="85"/>
      <c r="Y9" s="85"/>
    </row>
    <row r="10" spans="1:25" ht="12.75" customHeight="1" thickBot="1" x14ac:dyDescent="0.25">
      <c r="A10" s="33">
        <v>5</v>
      </c>
      <c r="B10" s="36" t="s">
        <v>31</v>
      </c>
      <c r="C10" s="13"/>
      <c r="D10" s="13"/>
      <c r="E10" s="13"/>
      <c r="F10" s="14"/>
      <c r="H10" s="22"/>
      <c r="J10" s="39">
        <f t="shared" si="0"/>
        <v>0</v>
      </c>
      <c r="K10" s="40" t="str">
        <f>IF(Menu!$C$5="30h","06:00",IF(Menu!$C$5="25h","5:00",IF(Menu!$C$5="20h","4:00","8:00")))</f>
        <v>4:00</v>
      </c>
      <c r="L10" s="41" t="str">
        <f t="shared" si="1"/>
        <v/>
      </c>
      <c r="N10" s="16"/>
      <c r="P10" s="50" t="s">
        <v>7</v>
      </c>
      <c r="Q10" s="51">
        <f>SUM(L6:L36)</f>
        <v>0</v>
      </c>
      <c r="R10" s="46"/>
      <c r="S10" s="46"/>
      <c r="T10" s="46"/>
      <c r="U10" s="46"/>
      <c r="V10" s="46"/>
      <c r="W10" s="46"/>
      <c r="X10" s="46"/>
      <c r="Y10" s="46"/>
    </row>
    <row r="11" spans="1:25" ht="12.75" customHeight="1" thickBot="1" x14ac:dyDescent="0.25">
      <c r="A11" s="33">
        <v>6</v>
      </c>
      <c r="B11" s="36" t="s">
        <v>32</v>
      </c>
      <c r="C11" s="13"/>
      <c r="D11" s="13"/>
      <c r="E11" s="13"/>
      <c r="F11" s="14"/>
      <c r="H11" s="22"/>
      <c r="J11" s="39">
        <f t="shared" si="0"/>
        <v>0</v>
      </c>
      <c r="K11" s="40" t="str">
        <f>IF(Menu!$C$5="30h","06:00",IF(Menu!$C$5="25h","5:00",IF(Menu!$C$5="20h","4:00","8:00")))</f>
        <v>4:00</v>
      </c>
      <c r="L11" s="41" t="str">
        <f t="shared" si="1"/>
        <v/>
      </c>
      <c r="N11" s="16"/>
      <c r="P11" s="46"/>
      <c r="Q11" s="46"/>
      <c r="R11" s="46"/>
      <c r="S11" s="46"/>
      <c r="T11" s="46"/>
      <c r="U11" s="46"/>
      <c r="V11" s="46"/>
      <c r="W11" s="46"/>
      <c r="X11" s="46"/>
      <c r="Y11" s="46"/>
    </row>
    <row r="12" spans="1:25" ht="13.5" thickBot="1" x14ac:dyDescent="0.25">
      <c r="A12" s="33">
        <v>7</v>
      </c>
      <c r="B12" s="36" t="s">
        <v>26</v>
      </c>
      <c r="C12" s="25"/>
      <c r="D12" s="13"/>
      <c r="E12" s="13"/>
      <c r="F12" s="14"/>
      <c r="H12" s="22"/>
      <c r="J12" s="39">
        <f t="shared" si="0"/>
        <v>0</v>
      </c>
      <c r="K12" s="40" t="str">
        <f>IF(Menu!$C$5="30h","06:00",IF(Menu!$C$5="25h","5:00",IF(Menu!$C$5="20h","4:00","8:00")))</f>
        <v>4:00</v>
      </c>
      <c r="L12" s="41" t="str">
        <f t="shared" si="1"/>
        <v/>
      </c>
      <c r="N12" s="16"/>
      <c r="P12" s="52" t="s">
        <v>25</v>
      </c>
      <c r="Q12" s="53">
        <f>SUM(Q5,Q10)</f>
        <v>0</v>
      </c>
      <c r="R12" s="46"/>
      <c r="S12" s="46"/>
      <c r="T12" s="46"/>
      <c r="U12" s="46"/>
      <c r="V12" s="46"/>
      <c r="W12" s="46"/>
      <c r="X12" s="46"/>
      <c r="Y12" s="46"/>
    </row>
    <row r="13" spans="1:25" x14ac:dyDescent="0.2">
      <c r="A13" s="33">
        <v>8</v>
      </c>
      <c r="B13" s="36" t="s">
        <v>27</v>
      </c>
      <c r="C13" s="92" t="s">
        <v>2</v>
      </c>
      <c r="D13" s="93"/>
      <c r="E13" s="93"/>
      <c r="F13" s="94"/>
      <c r="H13" s="66"/>
      <c r="J13" s="39" t="str">
        <f t="shared" si="0"/>
        <v/>
      </c>
      <c r="K13" s="40" t="str">
        <f>IF(Menu!$C$5="30h","06:00",IF(Menu!$C$5="25h","5:00",IF(Menu!$C$5="20h","4:00","8:00")))</f>
        <v>4:00</v>
      </c>
      <c r="L13" s="41" t="str">
        <f t="shared" si="1"/>
        <v/>
      </c>
      <c r="N13" s="16"/>
    </row>
    <row r="14" spans="1:25" x14ac:dyDescent="0.2">
      <c r="A14" s="33">
        <v>9</v>
      </c>
      <c r="B14" s="36" t="s">
        <v>28</v>
      </c>
      <c r="C14" s="92" t="s">
        <v>3</v>
      </c>
      <c r="D14" s="93"/>
      <c r="E14" s="93"/>
      <c r="F14" s="94"/>
      <c r="H14" s="66"/>
      <c r="J14" s="39" t="str">
        <f t="shared" si="0"/>
        <v/>
      </c>
      <c r="K14" s="40" t="str">
        <f>IF(Menu!$C$5="30h","06:00",IF(Menu!$C$5="25h","5:00",IF(Menu!$C$5="20h","4:00","8:00")))</f>
        <v>4:00</v>
      </c>
      <c r="L14" s="41" t="str">
        <f t="shared" si="1"/>
        <v/>
      </c>
      <c r="N14" s="16"/>
    </row>
    <row r="15" spans="1:25" ht="12.75" customHeight="1" x14ac:dyDescent="0.2">
      <c r="A15" s="33">
        <v>10</v>
      </c>
      <c r="B15" s="36" t="s">
        <v>29</v>
      </c>
      <c r="C15" s="25"/>
      <c r="D15" s="13"/>
      <c r="E15" s="13"/>
      <c r="F15" s="14"/>
      <c r="H15" s="27"/>
      <c r="J15" s="39">
        <f t="shared" si="0"/>
        <v>0</v>
      </c>
      <c r="K15" s="40" t="str">
        <f>IF(Menu!$C$5="30h","06:00",IF(Menu!$C$5="25h","5:00",IF(Menu!$C$5="20h","4:00","8:00")))</f>
        <v>4:00</v>
      </c>
      <c r="L15" s="41" t="str">
        <f t="shared" si="1"/>
        <v/>
      </c>
      <c r="N15" s="16"/>
    </row>
    <row r="16" spans="1:25" ht="12.75" customHeight="1" x14ac:dyDescent="0.2">
      <c r="A16" s="33">
        <v>11</v>
      </c>
      <c r="B16" s="36" t="s">
        <v>30</v>
      </c>
      <c r="C16" s="25"/>
      <c r="D16" s="13"/>
      <c r="E16" s="13"/>
      <c r="F16" s="14"/>
      <c r="H16" s="27"/>
      <c r="J16" s="39">
        <f t="shared" si="0"/>
        <v>0</v>
      </c>
      <c r="K16" s="40" t="str">
        <f>IF(Menu!$C$5="30h","06:00",IF(Menu!$C$5="25h","5:00",IF(Menu!$C$5="20h","4:00","8:00")))</f>
        <v>4:00</v>
      </c>
      <c r="L16" s="41" t="str">
        <f t="shared" si="1"/>
        <v/>
      </c>
      <c r="N16" s="16"/>
    </row>
    <row r="17" spans="1:14" x14ac:dyDescent="0.2">
      <c r="A17" s="33">
        <v>12</v>
      </c>
      <c r="B17" s="36" t="s">
        <v>31</v>
      </c>
      <c r="C17" s="25"/>
      <c r="D17" s="13"/>
      <c r="E17" s="13"/>
      <c r="F17" s="14"/>
      <c r="H17" s="22"/>
      <c r="J17" s="39">
        <f t="shared" si="0"/>
        <v>0</v>
      </c>
      <c r="K17" s="40" t="str">
        <f>IF(Menu!$C$5="30h","06:00",IF(Menu!$C$5="25h","5:00",IF(Menu!$C$5="20h","4:00","8:00")))</f>
        <v>4:00</v>
      </c>
      <c r="L17" s="41" t="str">
        <f t="shared" si="1"/>
        <v/>
      </c>
      <c r="N17" s="16"/>
    </row>
    <row r="18" spans="1:14" ht="12.75" customHeight="1" x14ac:dyDescent="0.2">
      <c r="A18" s="33">
        <v>13</v>
      </c>
      <c r="B18" s="36" t="s">
        <v>32</v>
      </c>
      <c r="C18" s="25"/>
      <c r="D18" s="13"/>
      <c r="E18" s="13"/>
      <c r="F18" s="14"/>
      <c r="H18" s="22"/>
      <c r="J18" s="39">
        <f t="shared" si="0"/>
        <v>0</v>
      </c>
      <c r="K18" s="40" t="str">
        <f>IF(Menu!$C$5="30h","06:00",IF(Menu!$C$5="25h","5:00",IF(Menu!$C$5="20h","4:00","8:00")))</f>
        <v>4:00</v>
      </c>
      <c r="L18" s="41" t="str">
        <f t="shared" si="1"/>
        <v/>
      </c>
      <c r="N18" s="16"/>
    </row>
    <row r="19" spans="1:14" x14ac:dyDescent="0.2">
      <c r="A19" s="33">
        <v>14</v>
      </c>
      <c r="B19" s="36" t="s">
        <v>26</v>
      </c>
      <c r="C19" s="13"/>
      <c r="D19" s="13"/>
      <c r="E19" s="13"/>
      <c r="F19" s="14"/>
      <c r="H19" s="22"/>
      <c r="J19" s="39">
        <f t="shared" si="0"/>
        <v>0</v>
      </c>
      <c r="K19" s="40" t="str">
        <f>IF(Menu!$C$5="30h","06:00",IF(Menu!$C$5="25h","5:00",IF(Menu!$C$5="20h","4:00","8:00")))</f>
        <v>4:00</v>
      </c>
      <c r="L19" s="41" t="str">
        <f t="shared" si="1"/>
        <v/>
      </c>
      <c r="N19" s="16"/>
    </row>
    <row r="20" spans="1:14" x14ac:dyDescent="0.2">
      <c r="A20" s="33">
        <v>15</v>
      </c>
      <c r="B20" s="36" t="s">
        <v>27</v>
      </c>
      <c r="C20" s="92" t="s">
        <v>2</v>
      </c>
      <c r="D20" s="93"/>
      <c r="E20" s="93"/>
      <c r="F20" s="94"/>
      <c r="H20" s="66"/>
      <c r="J20" s="39" t="str">
        <f t="shared" si="0"/>
        <v/>
      </c>
      <c r="K20" s="40" t="str">
        <f>IF(Menu!$C$5="30h","06:00",IF(Menu!$C$5="25h","5:00",IF(Menu!$C$5="20h","4:00","8:00")))</f>
        <v>4:00</v>
      </c>
      <c r="L20" s="41" t="str">
        <f t="shared" si="1"/>
        <v/>
      </c>
      <c r="N20" s="16"/>
    </row>
    <row r="21" spans="1:14" x14ac:dyDescent="0.2">
      <c r="A21" s="33">
        <v>16</v>
      </c>
      <c r="B21" s="36" t="s">
        <v>28</v>
      </c>
      <c r="C21" s="92" t="s">
        <v>3</v>
      </c>
      <c r="D21" s="93"/>
      <c r="E21" s="93"/>
      <c r="F21" s="94"/>
      <c r="H21" s="66"/>
      <c r="J21" s="39" t="str">
        <f t="shared" si="0"/>
        <v/>
      </c>
      <c r="K21" s="40" t="str">
        <f>IF(Menu!$C$5="30h","06:00",IF(Menu!$C$5="25h","5:00",IF(Menu!$C$5="20h","4:00","8:00")))</f>
        <v>4:00</v>
      </c>
      <c r="L21" s="41" t="str">
        <f t="shared" si="1"/>
        <v/>
      </c>
      <c r="N21" s="16"/>
    </row>
    <row r="22" spans="1:14" x14ac:dyDescent="0.2">
      <c r="A22" s="33">
        <v>17</v>
      </c>
      <c r="B22" s="36" t="s">
        <v>29</v>
      </c>
      <c r="C22" s="25"/>
      <c r="D22" s="13"/>
      <c r="E22" s="13"/>
      <c r="F22" s="14"/>
      <c r="H22" s="27"/>
      <c r="J22" s="39">
        <f t="shared" si="0"/>
        <v>0</v>
      </c>
      <c r="K22" s="40" t="str">
        <f>IF(Menu!$C$5="30h","06:00",IF(Menu!$C$5="25h","5:00",IF(Menu!$C$5="20h","4:00","8:00")))</f>
        <v>4:00</v>
      </c>
      <c r="L22" s="41" t="str">
        <f t="shared" si="1"/>
        <v/>
      </c>
      <c r="N22" s="16"/>
    </row>
    <row r="23" spans="1:14" ht="12.75" customHeight="1" x14ac:dyDescent="0.2">
      <c r="A23" s="33">
        <v>18</v>
      </c>
      <c r="B23" s="36" t="s">
        <v>30</v>
      </c>
      <c r="C23" s="13"/>
      <c r="D23" s="13"/>
      <c r="E23" s="13"/>
      <c r="F23" s="14"/>
      <c r="H23" s="22"/>
      <c r="J23" s="39">
        <f t="shared" si="0"/>
        <v>0</v>
      </c>
      <c r="K23" s="40" t="str">
        <f>IF(Menu!$C$5="30h","06:00",IF(Menu!$C$5="25h","5:00",IF(Menu!$C$5="20h","4:00","8:00")))</f>
        <v>4:00</v>
      </c>
      <c r="L23" s="41" t="str">
        <f t="shared" si="1"/>
        <v/>
      </c>
      <c r="N23" s="16"/>
    </row>
    <row r="24" spans="1:14" x14ac:dyDescent="0.2">
      <c r="A24" s="33">
        <v>19</v>
      </c>
      <c r="B24" s="36" t="s">
        <v>31</v>
      </c>
      <c r="C24" s="13"/>
      <c r="D24" s="13"/>
      <c r="E24" s="13"/>
      <c r="F24" s="14"/>
      <c r="H24" s="22"/>
      <c r="J24" s="39">
        <f t="shared" si="0"/>
        <v>0</v>
      </c>
      <c r="K24" s="40" t="str">
        <f>IF(Menu!$C$5="30h","06:00",IF(Menu!$C$5="25h","5:00",IF(Menu!$C$5="20h","4:00","8:00")))</f>
        <v>4:00</v>
      </c>
      <c r="L24" s="41" t="str">
        <f t="shared" si="1"/>
        <v/>
      </c>
      <c r="N24" s="16"/>
    </row>
    <row r="25" spans="1:14" ht="12.75" customHeight="1" x14ac:dyDescent="0.2">
      <c r="A25" s="33">
        <v>20</v>
      </c>
      <c r="B25" s="36" t="s">
        <v>32</v>
      </c>
      <c r="C25" s="25"/>
      <c r="D25" s="13"/>
      <c r="E25" s="13"/>
      <c r="F25" s="14"/>
      <c r="H25" s="22"/>
      <c r="J25" s="39">
        <f t="shared" si="0"/>
        <v>0</v>
      </c>
      <c r="K25" s="40" t="str">
        <f>IF(Menu!$C$5="30h","06:00",IF(Menu!$C$5="25h","5:00",IF(Menu!$C$5="20h","4:00","8:00")))</f>
        <v>4:00</v>
      </c>
      <c r="L25" s="41" t="str">
        <f t="shared" si="1"/>
        <v/>
      </c>
      <c r="N25" s="16"/>
    </row>
    <row r="26" spans="1:14" x14ac:dyDescent="0.2">
      <c r="A26" s="33">
        <v>21</v>
      </c>
      <c r="B26" s="36" t="s">
        <v>26</v>
      </c>
      <c r="C26" s="25"/>
      <c r="D26" s="13"/>
      <c r="E26" s="13"/>
      <c r="F26" s="14"/>
      <c r="H26" s="22"/>
      <c r="J26" s="39">
        <f t="shared" si="0"/>
        <v>0</v>
      </c>
      <c r="K26" s="40" t="str">
        <f>IF(Menu!$C$5="30h","06:00",IF(Menu!$C$5="25h","5:00",IF(Menu!$C$5="20h","4:00","8:00")))</f>
        <v>4:00</v>
      </c>
      <c r="L26" s="41" t="str">
        <f t="shared" si="1"/>
        <v/>
      </c>
      <c r="N26" s="16"/>
    </row>
    <row r="27" spans="1:14" x14ac:dyDescent="0.2">
      <c r="A27" s="33">
        <v>22</v>
      </c>
      <c r="B27" s="36" t="s">
        <v>27</v>
      </c>
      <c r="C27" s="92" t="s">
        <v>2</v>
      </c>
      <c r="D27" s="93"/>
      <c r="E27" s="93"/>
      <c r="F27" s="94"/>
      <c r="H27" s="66"/>
      <c r="J27" s="39" t="str">
        <f t="shared" si="0"/>
        <v/>
      </c>
      <c r="K27" s="40" t="str">
        <f>IF(Menu!$C$5="30h","06:00",IF(Menu!$C$5="25h","5:00",IF(Menu!$C$5="20h","4:00","8:00")))</f>
        <v>4:00</v>
      </c>
      <c r="L27" s="41" t="str">
        <f t="shared" si="1"/>
        <v/>
      </c>
      <c r="N27" s="16"/>
    </row>
    <row r="28" spans="1:14" x14ac:dyDescent="0.2">
      <c r="A28" s="33">
        <v>23</v>
      </c>
      <c r="B28" s="36" t="s">
        <v>28</v>
      </c>
      <c r="C28" s="92" t="s">
        <v>3</v>
      </c>
      <c r="D28" s="93"/>
      <c r="E28" s="93"/>
      <c r="F28" s="94"/>
      <c r="H28" s="66"/>
      <c r="J28" s="39" t="str">
        <f t="shared" si="0"/>
        <v/>
      </c>
      <c r="K28" s="40" t="str">
        <f>IF(Menu!$C$5="30h","06:00",IF(Menu!$C$5="25h","5:00",IF(Menu!$C$5="20h","4:00","8:00")))</f>
        <v>4:00</v>
      </c>
      <c r="L28" s="41" t="str">
        <f t="shared" si="1"/>
        <v/>
      </c>
      <c r="N28" s="16"/>
    </row>
    <row r="29" spans="1:14" x14ac:dyDescent="0.2">
      <c r="A29" s="33">
        <v>24</v>
      </c>
      <c r="B29" s="36" t="s">
        <v>29</v>
      </c>
      <c r="C29" s="25"/>
      <c r="D29" s="13"/>
      <c r="E29" s="13"/>
      <c r="F29" s="14"/>
      <c r="H29" s="27"/>
      <c r="J29" s="39">
        <f t="shared" si="0"/>
        <v>0</v>
      </c>
      <c r="K29" s="40" t="str">
        <f>IF(Menu!$C$5="30h","06:00",IF(Menu!$C$5="25h","5:00",IF(Menu!$C$5="20h","4:00","8:00")))</f>
        <v>4:00</v>
      </c>
      <c r="L29" s="41" t="str">
        <f t="shared" si="1"/>
        <v/>
      </c>
      <c r="N29" s="16"/>
    </row>
    <row r="30" spans="1:14" ht="12.75" customHeight="1" x14ac:dyDescent="0.2">
      <c r="A30" s="33">
        <v>25</v>
      </c>
      <c r="B30" s="36" t="s">
        <v>30</v>
      </c>
      <c r="C30" s="111" t="s">
        <v>6</v>
      </c>
      <c r="D30" s="112"/>
      <c r="E30" s="112"/>
      <c r="F30" s="113"/>
      <c r="H30" s="62"/>
      <c r="J30" s="39" t="str">
        <f t="shared" si="0"/>
        <v/>
      </c>
      <c r="K30" s="40" t="str">
        <f>IF(Menu!$C$5="30h","06:00",IF(Menu!$C$5="25h","5:00",IF(Menu!$C$5="20h","4:00","8:00")))</f>
        <v>4:00</v>
      </c>
      <c r="L30" s="41" t="str">
        <f t="shared" si="1"/>
        <v/>
      </c>
      <c r="N30" s="16"/>
    </row>
    <row r="31" spans="1:14" x14ac:dyDescent="0.2">
      <c r="A31" s="33">
        <v>26</v>
      </c>
      <c r="B31" s="36" t="s">
        <v>31</v>
      </c>
      <c r="C31" s="25"/>
      <c r="D31" s="13"/>
      <c r="E31" s="13"/>
      <c r="F31" s="14"/>
      <c r="H31" s="22"/>
      <c r="J31" s="39">
        <f t="shared" si="0"/>
        <v>0</v>
      </c>
      <c r="K31" s="40" t="str">
        <f>IF(Menu!$C$5="30h","06:00",IF(Menu!$C$5="25h","5:00",IF(Menu!$C$5="20h","4:00","8:00")))</f>
        <v>4:00</v>
      </c>
      <c r="L31" s="41" t="str">
        <f t="shared" si="1"/>
        <v/>
      </c>
      <c r="N31" s="16"/>
    </row>
    <row r="32" spans="1:14" ht="12.75" customHeight="1" x14ac:dyDescent="0.2">
      <c r="A32" s="33">
        <v>27</v>
      </c>
      <c r="B32" s="36" t="s">
        <v>32</v>
      </c>
      <c r="C32" s="13"/>
      <c r="D32" s="13"/>
      <c r="E32" s="13"/>
      <c r="F32" s="14"/>
      <c r="H32" s="22"/>
      <c r="J32" s="39">
        <f t="shared" si="0"/>
        <v>0</v>
      </c>
      <c r="K32" s="40" t="str">
        <f>IF(Menu!$C$5="30h","06:00",IF(Menu!$C$5="25h","5:00",IF(Menu!$C$5="20h","4:00","8:00")))</f>
        <v>4:00</v>
      </c>
      <c r="L32" s="41" t="str">
        <f t="shared" si="1"/>
        <v/>
      </c>
      <c r="N32" s="16"/>
    </row>
    <row r="33" spans="1:14" x14ac:dyDescent="0.2">
      <c r="A33" s="33">
        <v>28</v>
      </c>
      <c r="B33" s="36" t="s">
        <v>26</v>
      </c>
      <c r="C33" s="13"/>
      <c r="D33" s="13"/>
      <c r="E33" s="13"/>
      <c r="F33" s="14"/>
      <c r="H33" s="22"/>
      <c r="J33" s="39">
        <f t="shared" si="0"/>
        <v>0</v>
      </c>
      <c r="K33" s="40" t="str">
        <f>IF(Menu!$C$5="30h","06:00",IF(Menu!$C$5="25h","5:00",IF(Menu!$C$5="20h","4:00","8:00")))</f>
        <v>4:00</v>
      </c>
      <c r="L33" s="41" t="str">
        <f t="shared" si="1"/>
        <v/>
      </c>
      <c r="N33" s="16"/>
    </row>
    <row r="34" spans="1:14" x14ac:dyDescent="0.2">
      <c r="A34" s="33">
        <v>29</v>
      </c>
      <c r="B34" s="36" t="s">
        <v>27</v>
      </c>
      <c r="C34" s="105" t="s">
        <v>2</v>
      </c>
      <c r="D34" s="106"/>
      <c r="E34" s="106"/>
      <c r="F34" s="107"/>
      <c r="H34" s="66"/>
      <c r="J34" s="39" t="str">
        <f t="shared" si="0"/>
        <v/>
      </c>
      <c r="K34" s="40" t="str">
        <f>IF(Menu!$C$5="30h","06:00",IF(Menu!$C$5="25h","5:00",IF(Menu!$C$5="20h","4:00","8:00")))</f>
        <v>4:00</v>
      </c>
      <c r="L34" s="41" t="str">
        <f t="shared" si="1"/>
        <v/>
      </c>
      <c r="M34" s="10"/>
      <c r="N34" s="16"/>
    </row>
    <row r="35" spans="1:14" x14ac:dyDescent="0.2">
      <c r="A35" s="33">
        <v>30</v>
      </c>
      <c r="B35" s="36" t="s">
        <v>28</v>
      </c>
      <c r="C35" s="105" t="s">
        <v>3</v>
      </c>
      <c r="D35" s="106"/>
      <c r="E35" s="106"/>
      <c r="F35" s="107"/>
      <c r="H35" s="66"/>
      <c r="J35" s="39" t="str">
        <f t="shared" si="0"/>
        <v/>
      </c>
      <c r="K35" s="40" t="str">
        <f>IF(Menu!$C$5="30h","06:00",IF(Menu!$C$5="25h","5:00",IF(Menu!$C$5="20h","4:00","8:00")))</f>
        <v>4:00</v>
      </c>
      <c r="L35" s="41" t="str">
        <f t="shared" si="1"/>
        <v/>
      </c>
      <c r="M35" s="10"/>
      <c r="N35" s="16"/>
    </row>
    <row r="36" spans="1:14" ht="13.5" thickBot="1" x14ac:dyDescent="0.25">
      <c r="A36" s="34">
        <v>31</v>
      </c>
      <c r="B36" s="37" t="s">
        <v>29</v>
      </c>
      <c r="C36" s="26"/>
      <c r="D36" s="18"/>
      <c r="E36" s="18"/>
      <c r="F36" s="19"/>
      <c r="H36" s="28"/>
      <c r="J36" s="42">
        <f t="shared" si="0"/>
        <v>0</v>
      </c>
      <c r="K36" s="40" t="str">
        <f>IF(Menu!$C$5="30h","06:00",IF(Menu!$C$5="25h","5:00",IF(Menu!$C$5="20h","4:00","8:00")))</f>
        <v>4:00</v>
      </c>
      <c r="L36" s="43" t="str">
        <f t="shared" si="1"/>
        <v/>
      </c>
      <c r="M36" s="10"/>
      <c r="N36" s="17"/>
    </row>
    <row r="38" spans="1:14" ht="13.15" x14ac:dyDescent="0.25">
      <c r="L38" s="11"/>
    </row>
  </sheetData>
  <sheetProtection password="9400" sheet="1" objects="1" scenarios="1" formatCells="0"/>
  <mergeCells count="17">
    <mergeCell ref="A2:U2"/>
    <mergeCell ref="C30:F30"/>
    <mergeCell ref="P7:Q7"/>
    <mergeCell ref="C6:F6"/>
    <mergeCell ref="C13:F13"/>
    <mergeCell ref="C20:F20"/>
    <mergeCell ref="C27:F27"/>
    <mergeCell ref="U5:Y5"/>
    <mergeCell ref="U6:Y6"/>
    <mergeCell ref="U8:Y8"/>
    <mergeCell ref="U9:Y9"/>
    <mergeCell ref="C7:F7"/>
    <mergeCell ref="C14:F14"/>
    <mergeCell ref="C21:F21"/>
    <mergeCell ref="C28:F28"/>
    <mergeCell ref="C35:F35"/>
    <mergeCell ref="C34:F34"/>
  </mergeCells>
  <conditionalFormatting sqref="L6:L36">
    <cfRule type="cellIs" dxfId="0" priority="1" operator="lessThan">
      <formula>0</formula>
    </cfRule>
  </conditionalFormatting>
  <dataValidations count="1">
    <dataValidation type="list" allowBlank="1" showInputMessage="1" showErrorMessage="1" sqref="S6">
      <formula1>"SIM,NÃO"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9"/>
  <sheetViews>
    <sheetView showGridLines="0" zoomScale="85" zoomScaleNormal="85" workbookViewId="0"/>
  </sheetViews>
  <sheetFormatPr defaultColWidth="9.140625" defaultRowHeight="12.75" x14ac:dyDescent="0.2"/>
  <cols>
    <col min="1" max="1" width="6.7109375" style="1" customWidth="1"/>
    <col min="2" max="6" width="9.7109375" style="1" customWidth="1"/>
    <col min="7" max="7" width="1.7109375" style="1" customWidth="1"/>
    <col min="8" max="8" width="11.7109375" style="1" customWidth="1"/>
    <col min="9" max="9" width="1.7109375" style="1" customWidth="1"/>
    <col min="10" max="10" width="11.7109375" style="1" customWidth="1"/>
    <col min="11" max="11" width="9.140625" style="1" hidden="1" customWidth="1"/>
    <col min="12" max="12" width="11.7109375" style="1" customWidth="1"/>
    <col min="13" max="13" width="1.7109375" style="1" customWidth="1"/>
    <col min="14" max="14" width="40.7109375" style="1" customWidth="1"/>
    <col min="15" max="15" width="2.7109375" style="1" customWidth="1"/>
    <col min="16" max="16" width="16.7109375" style="1" customWidth="1"/>
    <col min="17" max="17" width="9.7109375" style="1" customWidth="1"/>
    <col min="18" max="18" width="2.7109375" style="1" customWidth="1"/>
    <col min="19" max="19" width="13.28515625" style="1" customWidth="1"/>
    <col min="20" max="20" width="1.7109375" style="1" customWidth="1"/>
    <col min="21" max="21" width="9.7109375" style="1" customWidth="1"/>
    <col min="22" max="16384" width="9.140625" style="1"/>
  </cols>
  <sheetData>
    <row r="2" spans="1:25" ht="22.9" x14ac:dyDescent="0.25">
      <c r="A2" s="87" t="s">
        <v>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</row>
    <row r="3" spans="1:25" ht="13.15" x14ac:dyDescent="0.25">
      <c r="P3" s="2"/>
      <c r="Q3" s="2"/>
    </row>
    <row r="4" spans="1:25" ht="13.9" thickBot="1" x14ac:dyDescent="0.3">
      <c r="P4" s="2"/>
      <c r="Q4" s="2"/>
    </row>
    <row r="5" spans="1:25" s="7" customFormat="1" ht="26.25" thickBot="1" x14ac:dyDescent="0.25">
      <c r="A5" s="9" t="s">
        <v>34</v>
      </c>
      <c r="B5" s="8" t="s">
        <v>33</v>
      </c>
      <c r="C5" s="4" t="s">
        <v>0</v>
      </c>
      <c r="D5" s="5" t="s">
        <v>1</v>
      </c>
      <c r="E5" s="5" t="s">
        <v>0</v>
      </c>
      <c r="F5" s="6" t="s">
        <v>1</v>
      </c>
      <c r="H5" s="8" t="s">
        <v>35</v>
      </c>
      <c r="J5" s="3" t="s">
        <v>4</v>
      </c>
      <c r="K5" s="5"/>
      <c r="L5" s="6" t="s">
        <v>39</v>
      </c>
      <c r="N5" s="8" t="s">
        <v>5</v>
      </c>
      <c r="P5" s="44" t="s">
        <v>24</v>
      </c>
      <c r="Q5" s="45"/>
      <c r="R5" s="54"/>
      <c r="S5" s="55" t="s">
        <v>8</v>
      </c>
      <c r="T5" s="54"/>
      <c r="U5" s="90" t="str">
        <f>IF(S6="SIM","Digite abaixo quantas horas compensou:","")</f>
        <v/>
      </c>
      <c r="V5" s="90"/>
      <c r="W5" s="90"/>
      <c r="X5" s="90"/>
      <c r="Y5" s="90"/>
    </row>
    <row r="6" spans="1:25" ht="13.5" thickBot="1" x14ac:dyDescent="0.25">
      <c r="A6" s="61">
        <v>41639</v>
      </c>
      <c r="B6" s="65" t="s">
        <v>29</v>
      </c>
      <c r="C6" s="95" t="s">
        <v>6</v>
      </c>
      <c r="D6" s="96"/>
      <c r="E6" s="96"/>
      <c r="F6" s="97"/>
      <c r="H6" s="62"/>
      <c r="J6" s="39" t="str">
        <f>IFERROR(((D6-C6)+(F6-E6)+H6),"")</f>
        <v/>
      </c>
      <c r="K6" s="40" t="str">
        <f>IF(Menu!$C$5="30h","06:00",IF(Menu!$C$5="25h","5:00",IF(Menu!$C$5="20h","4:00","8:00")))</f>
        <v>4:00</v>
      </c>
      <c r="L6" s="41" t="str">
        <f>IF(OR(D6&lt;&gt;"",F6&lt;&gt;""),J6-K6,"")</f>
        <v/>
      </c>
      <c r="N6" s="15"/>
      <c r="P6" s="46"/>
      <c r="Q6" s="46"/>
      <c r="R6" s="46"/>
      <c r="S6" s="56" t="s">
        <v>40</v>
      </c>
      <c r="T6" s="46"/>
      <c r="U6" s="91"/>
      <c r="V6" s="91"/>
      <c r="W6" s="91"/>
      <c r="X6" s="91"/>
      <c r="Y6" s="91"/>
    </row>
    <row r="7" spans="1:25" x14ac:dyDescent="0.2">
      <c r="A7" s="61">
        <v>41640</v>
      </c>
      <c r="B7" s="63" t="s">
        <v>30</v>
      </c>
      <c r="C7" s="25"/>
      <c r="D7" s="13"/>
      <c r="E7" s="13"/>
      <c r="F7" s="14"/>
      <c r="H7" s="73"/>
      <c r="J7" s="39">
        <f>IFERROR(((D7-C7)+(F7-E7)+H7),"")</f>
        <v>0</v>
      </c>
      <c r="K7" s="40" t="str">
        <f>IF(Menu!$C$5="30h","06:00",IF(Menu!$C$5="25h","5:00",IF(Menu!$C$5="20h","4:00","8:00")))</f>
        <v>4:00</v>
      </c>
      <c r="L7" s="41" t="str">
        <f t="shared" ref="L7:L36" si="0">IF(OR(D7&lt;&gt;"",F7&lt;&gt;""),J7-K7,"")</f>
        <v/>
      </c>
      <c r="N7" s="74"/>
      <c r="P7" s="88" t="s">
        <v>23</v>
      </c>
      <c r="Q7" s="89"/>
      <c r="R7" s="46"/>
      <c r="S7" s="46"/>
      <c r="T7" s="46"/>
      <c r="U7" s="46"/>
      <c r="V7" s="46"/>
      <c r="W7" s="46"/>
      <c r="X7" s="46"/>
      <c r="Y7" s="46"/>
    </row>
    <row r="8" spans="1:25" x14ac:dyDescent="0.2">
      <c r="A8" s="61">
        <v>41641</v>
      </c>
      <c r="B8" s="63" t="s">
        <v>31</v>
      </c>
      <c r="C8" s="25"/>
      <c r="D8" s="13"/>
      <c r="E8" s="13"/>
      <c r="F8" s="14"/>
      <c r="H8" s="64"/>
      <c r="J8" s="39">
        <f t="shared" ref="J8:J36" si="1">IFERROR(((D8-C8)+(F8-E8)+H8),"")</f>
        <v>0</v>
      </c>
      <c r="K8" s="40" t="str">
        <f>IF(Menu!$C$5="30h","06:00",IF(Menu!$C$5="25h","5:00",IF(Menu!$C$5="20h","4:00","8:00")))</f>
        <v>4:00</v>
      </c>
      <c r="L8" s="41" t="str">
        <f t="shared" si="0"/>
        <v/>
      </c>
      <c r="N8" s="16"/>
      <c r="P8" s="47" t="s">
        <v>21</v>
      </c>
      <c r="Q8" s="48">
        <f>SUMIF(L6:L36,"&gt;0")</f>
        <v>0</v>
      </c>
      <c r="R8" s="46"/>
      <c r="S8" s="46"/>
      <c r="T8" s="46"/>
      <c r="U8" s="85" t="str">
        <f>IF(S6="SIM","Diferença entre compensação e créditos:","")</f>
        <v/>
      </c>
      <c r="V8" s="85"/>
      <c r="W8" s="85"/>
      <c r="X8" s="85"/>
      <c r="Y8" s="85"/>
    </row>
    <row r="9" spans="1:25" x14ac:dyDescent="0.2">
      <c r="A9" s="61">
        <v>41642</v>
      </c>
      <c r="B9" s="65" t="s">
        <v>32</v>
      </c>
      <c r="C9" s="25"/>
      <c r="D9" s="13"/>
      <c r="E9" s="13"/>
      <c r="F9" s="14"/>
      <c r="H9" s="22"/>
      <c r="J9" s="39">
        <f t="shared" si="1"/>
        <v>0</v>
      </c>
      <c r="K9" s="40" t="str">
        <f>IF(Menu!$C$5="30h","06:00",IF(Menu!$C$5="25h","5:00",IF(Menu!$C$5="20h","4:00","8:00")))</f>
        <v>4:00</v>
      </c>
      <c r="L9" s="41" t="str">
        <f t="shared" si="0"/>
        <v/>
      </c>
      <c r="N9" s="16"/>
      <c r="P9" s="47" t="s">
        <v>22</v>
      </c>
      <c r="Q9" s="49">
        <f>SUMIF(L6:L36,"&lt;0")</f>
        <v>0</v>
      </c>
      <c r="R9" s="46"/>
      <c r="S9" s="46"/>
      <c r="T9" s="46"/>
      <c r="U9" s="86" t="str">
        <f>IF(U6&gt;0,Q12-U6,"")</f>
        <v/>
      </c>
      <c r="V9" s="86"/>
      <c r="W9" s="86"/>
      <c r="X9" s="86"/>
      <c r="Y9" s="86"/>
    </row>
    <row r="10" spans="1:25" ht="13.5" thickBot="1" x14ac:dyDescent="0.25">
      <c r="A10" s="61">
        <v>41643</v>
      </c>
      <c r="B10" s="63" t="s">
        <v>26</v>
      </c>
      <c r="C10" s="25"/>
      <c r="D10" s="13"/>
      <c r="E10" s="13"/>
      <c r="F10" s="14"/>
      <c r="H10" s="22"/>
      <c r="J10" s="39">
        <f t="shared" si="1"/>
        <v>0</v>
      </c>
      <c r="K10" s="40" t="str">
        <f>IF(Menu!$C$5="30h","06:00",IF(Menu!$C$5="25h","5:00",IF(Menu!$C$5="20h","4:00","8:00")))</f>
        <v>4:00</v>
      </c>
      <c r="L10" s="41" t="str">
        <f t="shared" si="0"/>
        <v/>
      </c>
      <c r="N10" s="16"/>
      <c r="P10" s="50" t="s">
        <v>7</v>
      </c>
      <c r="Q10" s="51">
        <f>SUM(L6:L36)</f>
        <v>0</v>
      </c>
      <c r="R10" s="46"/>
      <c r="S10" s="46"/>
      <c r="T10" s="46"/>
      <c r="U10" s="46"/>
      <c r="V10" s="46"/>
      <c r="W10" s="46"/>
      <c r="X10" s="46"/>
      <c r="Y10" s="46"/>
    </row>
    <row r="11" spans="1:25" ht="13.5" thickBot="1" x14ac:dyDescent="0.25">
      <c r="A11" s="61">
        <v>41644</v>
      </c>
      <c r="B11" s="63" t="s">
        <v>27</v>
      </c>
      <c r="C11" s="92" t="s">
        <v>2</v>
      </c>
      <c r="D11" s="93"/>
      <c r="E11" s="93"/>
      <c r="F11" s="94"/>
      <c r="H11" s="66"/>
      <c r="J11" s="39" t="str">
        <f t="shared" si="1"/>
        <v/>
      </c>
      <c r="K11" s="40" t="str">
        <f>IF(Menu!$C$5="30h","06:00",IF(Menu!$C$5="25h","5:00",IF(Menu!$C$5="20h","4:00","8:00")))</f>
        <v>4:00</v>
      </c>
      <c r="L11" s="41" t="str">
        <f t="shared" si="0"/>
        <v/>
      </c>
      <c r="N11" s="16"/>
      <c r="P11" s="46"/>
      <c r="Q11" s="46"/>
      <c r="R11" s="46"/>
      <c r="S11" s="46"/>
      <c r="T11" s="46"/>
      <c r="U11" s="46"/>
      <c r="V11" s="46"/>
      <c r="W11" s="46"/>
      <c r="X11" s="46"/>
      <c r="Y11" s="46"/>
    </row>
    <row r="12" spans="1:25" ht="13.5" thickBot="1" x14ac:dyDescent="0.25">
      <c r="A12" s="61">
        <v>41645</v>
      </c>
      <c r="B12" s="65" t="s">
        <v>28</v>
      </c>
      <c r="C12" s="92" t="s">
        <v>3</v>
      </c>
      <c r="D12" s="93"/>
      <c r="E12" s="93"/>
      <c r="F12" s="94"/>
      <c r="H12" s="66"/>
      <c r="J12" s="39" t="str">
        <f t="shared" si="1"/>
        <v/>
      </c>
      <c r="K12" s="40" t="str">
        <f>IF(Menu!$C$5="30h","06:00",IF(Menu!$C$5="25h","5:00",IF(Menu!$C$5="20h","4:00","8:00")))</f>
        <v>4:00</v>
      </c>
      <c r="L12" s="41" t="str">
        <f t="shared" si="0"/>
        <v/>
      </c>
      <c r="N12" s="16"/>
      <c r="P12" s="52" t="s">
        <v>25</v>
      </c>
      <c r="Q12" s="53">
        <f>SUM(Q5,Q10)</f>
        <v>0</v>
      </c>
      <c r="R12" s="46"/>
      <c r="S12" s="46"/>
      <c r="T12" s="46"/>
      <c r="U12" s="46"/>
      <c r="V12" s="46"/>
      <c r="W12" s="46"/>
      <c r="X12" s="46"/>
      <c r="Y12" s="46"/>
    </row>
    <row r="13" spans="1:25" x14ac:dyDescent="0.2">
      <c r="A13" s="61">
        <v>41646</v>
      </c>
      <c r="B13" s="63" t="s">
        <v>29</v>
      </c>
      <c r="C13" s="25"/>
      <c r="D13" s="13"/>
      <c r="E13" s="13"/>
      <c r="F13" s="14"/>
      <c r="H13" s="27"/>
      <c r="J13" s="39">
        <f t="shared" si="1"/>
        <v>0</v>
      </c>
      <c r="K13" s="40" t="str">
        <f>IF(Menu!$C$5="30h","06:00",IF(Menu!$C$5="25h","5:00",IF(Menu!$C$5="20h","4:00","8:00")))</f>
        <v>4:00</v>
      </c>
      <c r="L13" s="41" t="str">
        <f t="shared" si="0"/>
        <v/>
      </c>
      <c r="N13" s="16"/>
    </row>
    <row r="14" spans="1:25" x14ac:dyDescent="0.2">
      <c r="A14" s="61">
        <v>41647</v>
      </c>
      <c r="B14" s="63" t="s">
        <v>30</v>
      </c>
      <c r="C14" s="25"/>
      <c r="D14" s="13"/>
      <c r="E14" s="13"/>
      <c r="F14" s="14"/>
      <c r="H14" s="27"/>
      <c r="J14" s="39">
        <f t="shared" si="1"/>
        <v>0</v>
      </c>
      <c r="K14" s="40" t="str">
        <f>IF(Menu!$C$5="30h","06:00",IF(Menu!$C$5="25h","5:00",IF(Menu!$C$5="20h","4:00","8:00")))</f>
        <v>4:00</v>
      </c>
      <c r="L14" s="41" t="str">
        <f t="shared" si="0"/>
        <v/>
      </c>
      <c r="N14" s="16"/>
    </row>
    <row r="15" spans="1:25" x14ac:dyDescent="0.2">
      <c r="A15" s="61">
        <v>41648</v>
      </c>
      <c r="B15" s="65" t="s">
        <v>31</v>
      </c>
      <c r="C15" s="25"/>
      <c r="D15" s="13"/>
      <c r="E15" s="13"/>
      <c r="F15" s="14"/>
      <c r="H15" s="64"/>
      <c r="J15" s="39">
        <f t="shared" si="1"/>
        <v>0</v>
      </c>
      <c r="K15" s="40" t="str">
        <f>IF(Menu!$C$5="30h","06:00",IF(Menu!$C$5="25h","5:00",IF(Menu!$C$5="20h","4:00","8:00")))</f>
        <v>4:00</v>
      </c>
      <c r="L15" s="41" t="str">
        <f t="shared" si="0"/>
        <v/>
      </c>
      <c r="N15" s="16"/>
    </row>
    <row r="16" spans="1:25" ht="12.75" customHeight="1" x14ac:dyDescent="0.2">
      <c r="A16" s="61">
        <v>41649</v>
      </c>
      <c r="B16" s="63" t="s">
        <v>32</v>
      </c>
      <c r="C16" s="25"/>
      <c r="D16" s="13"/>
      <c r="E16" s="13"/>
      <c r="F16" s="14"/>
      <c r="H16" s="22"/>
      <c r="J16" s="39">
        <f t="shared" si="1"/>
        <v>0</v>
      </c>
      <c r="K16" s="40" t="str">
        <f>IF(Menu!$C$5="30h","06:00",IF(Menu!$C$5="25h","5:00",IF(Menu!$C$5="20h","4:00","8:00")))</f>
        <v>4:00</v>
      </c>
      <c r="L16" s="41" t="str">
        <f t="shared" si="0"/>
        <v/>
      </c>
      <c r="N16" s="16"/>
    </row>
    <row r="17" spans="1:14" x14ac:dyDescent="0.2">
      <c r="A17" s="61">
        <v>41650</v>
      </c>
      <c r="B17" s="63" t="s">
        <v>26</v>
      </c>
      <c r="C17" s="25"/>
      <c r="D17" s="13"/>
      <c r="E17" s="13"/>
      <c r="F17" s="14"/>
      <c r="H17" s="22"/>
      <c r="J17" s="39">
        <f t="shared" si="1"/>
        <v>0</v>
      </c>
      <c r="K17" s="40" t="str">
        <f>IF(Menu!$C$5="30h","06:00",IF(Menu!$C$5="25h","5:00",IF(Menu!$C$5="20h","4:00","8:00")))</f>
        <v>4:00</v>
      </c>
      <c r="L17" s="41" t="str">
        <f t="shared" si="0"/>
        <v/>
      </c>
      <c r="N17" s="16"/>
    </row>
    <row r="18" spans="1:14" x14ac:dyDescent="0.2">
      <c r="A18" s="61">
        <v>41651</v>
      </c>
      <c r="B18" s="65" t="s">
        <v>27</v>
      </c>
      <c r="C18" s="92" t="s">
        <v>2</v>
      </c>
      <c r="D18" s="93"/>
      <c r="E18" s="93"/>
      <c r="F18" s="94"/>
      <c r="H18" s="66"/>
      <c r="J18" s="39" t="str">
        <f t="shared" si="1"/>
        <v/>
      </c>
      <c r="K18" s="40" t="str">
        <f>IF(Menu!$C$5="30h","06:00",IF(Menu!$C$5="25h","5:00",IF(Menu!$C$5="20h","4:00","8:00")))</f>
        <v>4:00</v>
      </c>
      <c r="L18" s="41" t="str">
        <f t="shared" si="0"/>
        <v/>
      </c>
      <c r="N18" s="16"/>
    </row>
    <row r="19" spans="1:14" x14ac:dyDescent="0.2">
      <c r="A19" s="61">
        <v>41652</v>
      </c>
      <c r="B19" s="63" t="s">
        <v>28</v>
      </c>
      <c r="C19" s="92" t="s">
        <v>3</v>
      </c>
      <c r="D19" s="93"/>
      <c r="E19" s="93"/>
      <c r="F19" s="94"/>
      <c r="H19" s="66"/>
      <c r="J19" s="39" t="str">
        <f t="shared" si="1"/>
        <v/>
      </c>
      <c r="K19" s="40" t="str">
        <f>IF(Menu!$C$5="30h","06:00",IF(Menu!$C$5="25h","5:00",IF(Menu!$C$5="20h","4:00","8:00")))</f>
        <v>4:00</v>
      </c>
      <c r="L19" s="41" t="str">
        <f t="shared" si="0"/>
        <v/>
      </c>
      <c r="N19" s="16"/>
    </row>
    <row r="20" spans="1:14" x14ac:dyDescent="0.2">
      <c r="A20" s="61">
        <v>41653</v>
      </c>
      <c r="B20" s="63" t="s">
        <v>29</v>
      </c>
      <c r="C20" s="25"/>
      <c r="D20" s="13"/>
      <c r="E20" s="13"/>
      <c r="F20" s="14"/>
      <c r="H20" s="27"/>
      <c r="J20" s="39">
        <f t="shared" si="1"/>
        <v>0</v>
      </c>
      <c r="K20" s="40" t="str">
        <f>IF(Menu!$C$5="30h","06:00",IF(Menu!$C$5="25h","5:00",IF(Menu!$C$5="20h","4:00","8:00")))</f>
        <v>4:00</v>
      </c>
      <c r="L20" s="41" t="str">
        <f t="shared" si="0"/>
        <v/>
      </c>
      <c r="N20" s="16"/>
    </row>
    <row r="21" spans="1:14" x14ac:dyDescent="0.2">
      <c r="A21" s="61">
        <v>41654</v>
      </c>
      <c r="B21" s="65" t="s">
        <v>30</v>
      </c>
      <c r="C21" s="25"/>
      <c r="D21" s="13"/>
      <c r="E21" s="13"/>
      <c r="F21" s="14"/>
      <c r="H21" s="27"/>
      <c r="J21" s="39">
        <f t="shared" si="1"/>
        <v>0</v>
      </c>
      <c r="K21" s="40" t="str">
        <f>IF(Menu!$C$5="30h","06:00",IF(Menu!$C$5="25h","5:00",IF(Menu!$C$5="20h","4:00","8:00")))</f>
        <v>4:00</v>
      </c>
      <c r="L21" s="41" t="str">
        <f t="shared" si="0"/>
        <v/>
      </c>
      <c r="N21" s="16"/>
    </row>
    <row r="22" spans="1:14" x14ac:dyDescent="0.2">
      <c r="A22" s="61">
        <v>41655</v>
      </c>
      <c r="B22" s="63" t="s">
        <v>31</v>
      </c>
      <c r="C22" s="25"/>
      <c r="D22" s="13"/>
      <c r="E22" s="13"/>
      <c r="F22" s="14"/>
      <c r="H22" s="64"/>
      <c r="J22" s="39">
        <f t="shared" si="1"/>
        <v>0</v>
      </c>
      <c r="K22" s="40" t="str">
        <f>IF(Menu!$C$5="30h","06:00",IF(Menu!$C$5="25h","5:00",IF(Menu!$C$5="20h","4:00","8:00")))</f>
        <v>4:00</v>
      </c>
      <c r="L22" s="41" t="str">
        <f t="shared" si="0"/>
        <v/>
      </c>
      <c r="N22" s="16"/>
    </row>
    <row r="23" spans="1:14" x14ac:dyDescent="0.2">
      <c r="A23" s="61">
        <v>41656</v>
      </c>
      <c r="B23" s="63" t="s">
        <v>32</v>
      </c>
      <c r="C23" s="25"/>
      <c r="D23" s="13"/>
      <c r="E23" s="13"/>
      <c r="F23" s="14"/>
      <c r="H23" s="22"/>
      <c r="J23" s="39">
        <f t="shared" si="1"/>
        <v>0</v>
      </c>
      <c r="K23" s="40" t="str">
        <f>IF(Menu!$C$5="30h","06:00",IF(Menu!$C$5="25h","5:00",IF(Menu!$C$5="20h","4:00","8:00")))</f>
        <v>4:00</v>
      </c>
      <c r="L23" s="41" t="str">
        <f t="shared" si="0"/>
        <v/>
      </c>
      <c r="N23" s="16"/>
    </row>
    <row r="24" spans="1:14" x14ac:dyDescent="0.2">
      <c r="A24" s="61">
        <v>41657</v>
      </c>
      <c r="B24" s="65" t="s">
        <v>26</v>
      </c>
      <c r="C24" s="25"/>
      <c r="D24" s="13"/>
      <c r="E24" s="13"/>
      <c r="F24" s="14"/>
      <c r="H24" s="22"/>
      <c r="J24" s="39">
        <f t="shared" si="1"/>
        <v>0</v>
      </c>
      <c r="K24" s="40" t="str">
        <f>IF(Menu!$C$5="30h","06:00",IF(Menu!$C$5="25h","5:00",IF(Menu!$C$5="20h","4:00","8:00")))</f>
        <v>4:00</v>
      </c>
      <c r="L24" s="41" t="str">
        <f t="shared" si="0"/>
        <v/>
      </c>
      <c r="N24" s="16"/>
    </row>
    <row r="25" spans="1:14" x14ac:dyDescent="0.2">
      <c r="A25" s="61">
        <v>41658</v>
      </c>
      <c r="B25" s="63" t="s">
        <v>27</v>
      </c>
      <c r="C25" s="92" t="s">
        <v>2</v>
      </c>
      <c r="D25" s="93"/>
      <c r="E25" s="93"/>
      <c r="F25" s="94"/>
      <c r="H25" s="66"/>
      <c r="J25" s="39" t="str">
        <f t="shared" si="1"/>
        <v/>
      </c>
      <c r="K25" s="40" t="str">
        <f>IF(Menu!$C$5="30h","06:00",IF(Menu!$C$5="25h","5:00",IF(Menu!$C$5="20h","4:00","8:00")))</f>
        <v>4:00</v>
      </c>
      <c r="L25" s="41" t="str">
        <f t="shared" si="0"/>
        <v/>
      </c>
      <c r="N25" s="16"/>
    </row>
    <row r="26" spans="1:14" x14ac:dyDescent="0.2">
      <c r="A26" s="61">
        <v>41659</v>
      </c>
      <c r="B26" s="63" t="s">
        <v>28</v>
      </c>
      <c r="C26" s="92" t="s">
        <v>3</v>
      </c>
      <c r="D26" s="93"/>
      <c r="E26" s="93"/>
      <c r="F26" s="94"/>
      <c r="H26" s="66"/>
      <c r="J26" s="39" t="str">
        <f t="shared" si="1"/>
        <v/>
      </c>
      <c r="K26" s="40" t="str">
        <f>IF(Menu!$C$5="30h","06:00",IF(Menu!$C$5="25h","5:00",IF(Menu!$C$5="20h","4:00","8:00")))</f>
        <v>4:00</v>
      </c>
      <c r="L26" s="41" t="str">
        <f t="shared" si="0"/>
        <v/>
      </c>
      <c r="N26" s="16"/>
    </row>
    <row r="27" spans="1:14" x14ac:dyDescent="0.2">
      <c r="A27" s="61">
        <v>41660</v>
      </c>
      <c r="B27" s="65" t="s">
        <v>29</v>
      </c>
      <c r="C27" s="25"/>
      <c r="D27" s="13"/>
      <c r="E27" s="13"/>
      <c r="F27" s="14"/>
      <c r="H27" s="27"/>
      <c r="J27" s="39">
        <f t="shared" si="1"/>
        <v>0</v>
      </c>
      <c r="K27" s="40" t="str">
        <f>IF(Menu!$C$5="30h","06:00",IF(Menu!$C$5="25h","5:00",IF(Menu!$C$5="20h","4:00","8:00")))</f>
        <v>4:00</v>
      </c>
      <c r="L27" s="41" t="str">
        <f t="shared" si="0"/>
        <v/>
      </c>
      <c r="N27" s="16"/>
    </row>
    <row r="28" spans="1:14" x14ac:dyDescent="0.2">
      <c r="A28" s="61">
        <v>41661</v>
      </c>
      <c r="B28" s="63" t="s">
        <v>30</v>
      </c>
      <c r="C28" s="25"/>
      <c r="D28" s="13"/>
      <c r="E28" s="13"/>
      <c r="F28" s="14"/>
      <c r="H28" s="27"/>
      <c r="J28" s="39">
        <f t="shared" si="1"/>
        <v>0</v>
      </c>
      <c r="K28" s="40" t="str">
        <f>IF(Menu!$C$5="30h","06:00",IF(Menu!$C$5="25h","5:00",IF(Menu!$C$5="20h","4:00","8:00")))</f>
        <v>4:00</v>
      </c>
      <c r="L28" s="41" t="str">
        <f t="shared" si="0"/>
        <v/>
      </c>
      <c r="N28" s="16"/>
    </row>
    <row r="29" spans="1:14" x14ac:dyDescent="0.2">
      <c r="A29" s="61">
        <v>41662</v>
      </c>
      <c r="B29" s="63" t="s">
        <v>31</v>
      </c>
      <c r="C29" s="25"/>
      <c r="D29" s="13"/>
      <c r="E29" s="13"/>
      <c r="F29" s="14"/>
      <c r="H29" s="64"/>
      <c r="J29" s="39">
        <f t="shared" si="1"/>
        <v>0</v>
      </c>
      <c r="K29" s="40" t="str">
        <f>IF(Menu!$C$5="30h","06:00",IF(Menu!$C$5="25h","5:00",IF(Menu!$C$5="20h","4:00","8:00")))</f>
        <v>4:00</v>
      </c>
      <c r="L29" s="41" t="str">
        <f t="shared" si="0"/>
        <v/>
      </c>
      <c r="N29" s="16"/>
    </row>
    <row r="30" spans="1:14" x14ac:dyDescent="0.2">
      <c r="A30" s="61">
        <v>41663</v>
      </c>
      <c r="B30" s="65" t="s">
        <v>32</v>
      </c>
      <c r="C30" s="25"/>
      <c r="D30" s="13"/>
      <c r="E30" s="13"/>
      <c r="F30" s="14"/>
      <c r="H30" s="22"/>
      <c r="J30" s="39">
        <f t="shared" si="1"/>
        <v>0</v>
      </c>
      <c r="K30" s="40" t="str">
        <f>IF(Menu!$C$5="30h","06:00",IF(Menu!$C$5="25h","5:00",IF(Menu!$C$5="20h","4:00","8:00")))</f>
        <v>4:00</v>
      </c>
      <c r="L30" s="41" t="str">
        <f t="shared" si="0"/>
        <v/>
      </c>
      <c r="N30" s="16"/>
    </row>
    <row r="31" spans="1:14" x14ac:dyDescent="0.2">
      <c r="A31" s="61">
        <v>41664</v>
      </c>
      <c r="B31" s="63" t="s">
        <v>26</v>
      </c>
      <c r="C31" s="25"/>
      <c r="D31" s="13"/>
      <c r="E31" s="13"/>
      <c r="F31" s="14"/>
      <c r="H31" s="22"/>
      <c r="J31" s="39">
        <f t="shared" si="1"/>
        <v>0</v>
      </c>
      <c r="K31" s="40" t="str">
        <f>IF(Menu!$C$5="30h","06:00",IF(Menu!$C$5="25h","5:00",IF(Menu!$C$5="20h","4:00","8:00")))</f>
        <v>4:00</v>
      </c>
      <c r="L31" s="41" t="str">
        <f t="shared" si="0"/>
        <v/>
      </c>
      <c r="N31" s="16"/>
    </row>
    <row r="32" spans="1:14" x14ac:dyDescent="0.2">
      <c r="A32" s="61">
        <v>41665</v>
      </c>
      <c r="B32" s="63" t="s">
        <v>27</v>
      </c>
      <c r="C32" s="92" t="s">
        <v>2</v>
      </c>
      <c r="D32" s="93"/>
      <c r="E32" s="93"/>
      <c r="F32" s="94"/>
      <c r="H32" s="66"/>
      <c r="J32" s="39" t="str">
        <f t="shared" si="1"/>
        <v/>
      </c>
      <c r="K32" s="40" t="str">
        <f>IF(Menu!$C$5="30h","06:00",IF(Menu!$C$5="25h","5:00",IF(Menu!$C$5="20h","4:00","8:00")))</f>
        <v>4:00</v>
      </c>
      <c r="L32" s="41" t="str">
        <f t="shared" si="0"/>
        <v/>
      </c>
      <c r="N32" s="16"/>
    </row>
    <row r="33" spans="1:14" x14ac:dyDescent="0.2">
      <c r="A33" s="61">
        <v>41666</v>
      </c>
      <c r="B33" s="65" t="s">
        <v>28</v>
      </c>
      <c r="C33" s="92" t="s">
        <v>3</v>
      </c>
      <c r="D33" s="93"/>
      <c r="E33" s="93"/>
      <c r="F33" s="94"/>
      <c r="H33" s="66"/>
      <c r="J33" s="39" t="str">
        <f t="shared" si="1"/>
        <v/>
      </c>
      <c r="K33" s="40" t="str">
        <f>IF(Menu!$C$5="30h","06:00",IF(Menu!$C$5="25h","5:00",IF(Menu!$C$5="20h","4:00","8:00")))</f>
        <v>4:00</v>
      </c>
      <c r="L33" s="41" t="str">
        <f t="shared" si="0"/>
        <v/>
      </c>
      <c r="N33" s="16"/>
    </row>
    <row r="34" spans="1:14" x14ac:dyDescent="0.2">
      <c r="A34" s="61">
        <v>41667</v>
      </c>
      <c r="B34" s="63" t="s">
        <v>29</v>
      </c>
      <c r="C34" s="25"/>
      <c r="D34" s="13"/>
      <c r="E34" s="13"/>
      <c r="F34" s="14"/>
      <c r="H34" s="27"/>
      <c r="J34" s="39">
        <f t="shared" si="1"/>
        <v>0</v>
      </c>
      <c r="K34" s="40" t="str">
        <f>IF(Menu!$C$5="30h","06:00",IF(Menu!$C$5="25h","5:00",IF(Menu!$C$5="20h","4:00","8:00")))</f>
        <v>4:00</v>
      </c>
      <c r="L34" s="41" t="str">
        <f t="shared" si="0"/>
        <v/>
      </c>
      <c r="N34" s="16"/>
    </row>
    <row r="35" spans="1:14" x14ac:dyDescent="0.2">
      <c r="A35" s="61">
        <v>41668</v>
      </c>
      <c r="B35" s="63" t="s">
        <v>30</v>
      </c>
      <c r="C35" s="25"/>
      <c r="D35" s="13"/>
      <c r="E35" s="13"/>
      <c r="F35" s="14"/>
      <c r="H35" s="27"/>
      <c r="J35" s="39">
        <f t="shared" si="1"/>
        <v>0</v>
      </c>
      <c r="K35" s="40" t="str">
        <f>IF(Menu!$C$5="30h","06:00",IF(Menu!$C$5="25h","5:00",IF(Menu!$C$5="20h","4:00","8:00")))</f>
        <v>4:00</v>
      </c>
      <c r="L35" s="41" t="str">
        <f t="shared" si="0"/>
        <v/>
      </c>
      <c r="N35" s="16"/>
    </row>
    <row r="36" spans="1:14" ht="13.5" thickBot="1" x14ac:dyDescent="0.25">
      <c r="A36" s="67">
        <v>41669</v>
      </c>
      <c r="B36" s="68" t="s">
        <v>31</v>
      </c>
      <c r="C36" s="26"/>
      <c r="D36" s="18"/>
      <c r="E36" s="18"/>
      <c r="F36" s="19"/>
      <c r="H36" s="28"/>
      <c r="J36" s="42">
        <f t="shared" si="1"/>
        <v>0</v>
      </c>
      <c r="K36" s="40" t="str">
        <f>IF(Menu!$C$5="30h","06:00",IF(Menu!$C$5="25h","5:00",IF(Menu!$C$5="20h","4:00","8:00")))</f>
        <v>4:00</v>
      </c>
      <c r="L36" s="43" t="str">
        <f t="shared" si="0"/>
        <v/>
      </c>
      <c r="N36" s="17"/>
    </row>
    <row r="39" spans="1:14" ht="13.15" x14ac:dyDescent="0.25">
      <c r="L39" s="11"/>
    </row>
  </sheetData>
  <sheetProtection password="9400" sheet="1" objects="1" scenarios="1" formatCells="0"/>
  <mergeCells count="15">
    <mergeCell ref="C33:F33"/>
    <mergeCell ref="C6:F6"/>
    <mergeCell ref="C12:F12"/>
    <mergeCell ref="C19:F19"/>
    <mergeCell ref="C26:F26"/>
    <mergeCell ref="C11:F11"/>
    <mergeCell ref="C18:F18"/>
    <mergeCell ref="C25:F25"/>
    <mergeCell ref="C32:F32"/>
    <mergeCell ref="U8:Y8"/>
    <mergeCell ref="U9:Y9"/>
    <mergeCell ref="A2:U2"/>
    <mergeCell ref="P7:Q7"/>
    <mergeCell ref="U5:Y5"/>
    <mergeCell ref="U6:Y6"/>
  </mergeCells>
  <conditionalFormatting sqref="L6:L36">
    <cfRule type="cellIs" dxfId="11" priority="1" operator="lessThan">
      <formula>0</formula>
    </cfRule>
  </conditionalFormatting>
  <dataValidations count="1">
    <dataValidation type="list" allowBlank="1" showInputMessage="1" showErrorMessage="1" sqref="S6">
      <formula1>"SIM,NÃO"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3"/>
  <sheetViews>
    <sheetView showGridLines="0" zoomScale="85" zoomScaleNormal="85" workbookViewId="0"/>
  </sheetViews>
  <sheetFormatPr defaultColWidth="9.140625" defaultRowHeight="12.75" x14ac:dyDescent="0.2"/>
  <cols>
    <col min="1" max="1" width="6.7109375" style="1" customWidth="1"/>
    <col min="2" max="6" width="9.7109375" style="1" customWidth="1"/>
    <col min="7" max="7" width="1.7109375" style="1" customWidth="1"/>
    <col min="8" max="8" width="11.7109375" style="1" customWidth="1"/>
    <col min="9" max="9" width="1.7109375" style="1" customWidth="1"/>
    <col min="10" max="10" width="11.7109375" style="1" customWidth="1"/>
    <col min="11" max="11" width="9.140625" style="1" hidden="1" customWidth="1"/>
    <col min="12" max="12" width="11.7109375" style="1" customWidth="1"/>
    <col min="13" max="13" width="1.7109375" style="1" customWidth="1"/>
    <col min="14" max="14" width="40.7109375" style="1" customWidth="1"/>
    <col min="15" max="15" width="2.7109375" style="1" customWidth="1"/>
    <col min="16" max="16" width="16.7109375" style="1" customWidth="1"/>
    <col min="17" max="17" width="9.7109375" style="1" customWidth="1"/>
    <col min="18" max="18" width="2.7109375" style="1" customWidth="1"/>
    <col min="19" max="19" width="13.28515625" style="1" customWidth="1"/>
    <col min="20" max="20" width="1.7109375" style="1" customWidth="1"/>
    <col min="21" max="21" width="9.7109375" style="1" customWidth="1"/>
    <col min="22" max="16384" width="9.140625" style="1"/>
  </cols>
  <sheetData>
    <row r="2" spans="1:25" ht="22.9" x14ac:dyDescent="0.25">
      <c r="A2" s="98" t="s">
        <v>10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</row>
    <row r="3" spans="1:25" ht="13.15" x14ac:dyDescent="0.25">
      <c r="P3" s="2"/>
      <c r="Q3" s="2"/>
    </row>
    <row r="4" spans="1:25" ht="13.9" thickBot="1" x14ac:dyDescent="0.3">
      <c r="P4" s="2"/>
      <c r="Q4" s="2"/>
    </row>
    <row r="5" spans="1:25" s="7" customFormat="1" ht="26.25" thickBot="1" x14ac:dyDescent="0.25">
      <c r="A5" s="9" t="s">
        <v>34</v>
      </c>
      <c r="B5" s="8" t="s">
        <v>33</v>
      </c>
      <c r="C5" s="5" t="s">
        <v>0</v>
      </c>
      <c r="D5" s="5" t="s">
        <v>1</v>
      </c>
      <c r="E5" s="5" t="s">
        <v>0</v>
      </c>
      <c r="F5" s="6" t="s">
        <v>1</v>
      </c>
      <c r="H5" s="8" t="s">
        <v>35</v>
      </c>
      <c r="J5" s="3" t="s">
        <v>4</v>
      </c>
      <c r="K5" s="5"/>
      <c r="L5" s="6" t="s">
        <v>39</v>
      </c>
      <c r="N5" s="8" t="s">
        <v>5</v>
      </c>
      <c r="P5" s="44" t="s">
        <v>24</v>
      </c>
      <c r="Q5" s="53">
        <f>IF(JAN!U6=0,JAN!Q12,JAN!U9)</f>
        <v>0</v>
      </c>
      <c r="R5" s="54"/>
      <c r="S5" s="55" t="s">
        <v>8</v>
      </c>
      <c r="T5" s="54"/>
      <c r="U5" s="90" t="str">
        <f>IF(S6="SIM","Digite abaixo quantas horas compensou:","")</f>
        <v/>
      </c>
      <c r="V5" s="90"/>
      <c r="W5" s="90"/>
      <c r="X5" s="90"/>
      <c r="Y5" s="90"/>
    </row>
    <row r="6" spans="1:25" ht="13.5" thickBot="1" x14ac:dyDescent="0.25">
      <c r="A6" s="32">
        <v>1</v>
      </c>
      <c r="B6" s="36" t="s">
        <v>32</v>
      </c>
      <c r="C6" s="13"/>
      <c r="D6" s="13"/>
      <c r="E6" s="13"/>
      <c r="F6" s="14"/>
      <c r="G6" s="10"/>
      <c r="H6" s="22"/>
      <c r="J6" s="39">
        <f>IFERROR(((D6-C6)+(F6-E6)+H6),"")</f>
        <v>0</v>
      </c>
      <c r="K6" s="40" t="str">
        <f>IF(Menu!$C$5="30h","06:00",IF(Menu!$C$5="25h","5:00",IF(Menu!$C$5="20h","4:00","8:00")))</f>
        <v>4:00</v>
      </c>
      <c r="L6" s="41" t="str">
        <f>IF(OR(D6&lt;&gt;"",F6&lt;&gt;""),J6-K6,"")</f>
        <v/>
      </c>
      <c r="N6" s="15"/>
      <c r="P6" s="46"/>
      <c r="Q6" s="46"/>
      <c r="R6" s="46"/>
      <c r="S6" s="56"/>
      <c r="T6" s="46"/>
      <c r="U6" s="91"/>
      <c r="V6" s="91"/>
      <c r="W6" s="91"/>
      <c r="X6" s="91"/>
      <c r="Y6" s="91"/>
    </row>
    <row r="7" spans="1:25" x14ac:dyDescent="0.2">
      <c r="A7" s="33">
        <v>2</v>
      </c>
      <c r="B7" s="36" t="s">
        <v>26</v>
      </c>
      <c r="C7" s="13"/>
      <c r="D7" s="13"/>
      <c r="E7" s="13"/>
      <c r="F7" s="14"/>
      <c r="G7" s="10"/>
      <c r="H7" s="22"/>
      <c r="J7" s="39">
        <f t="shared" ref="J7:J33" si="0">IFERROR(((D7-C7)+(F7-E7)+H7),"")</f>
        <v>0</v>
      </c>
      <c r="K7" s="40" t="str">
        <f>IF(Menu!$C$5="30h","06:00",IF(Menu!$C$5="25h","5:00",IF(Menu!$C$5="20h","4:00","8:00")))</f>
        <v>4:00</v>
      </c>
      <c r="L7" s="41" t="str">
        <f t="shared" ref="L7:L33" si="1">IF(OR(D7&lt;&gt;"",F7&lt;&gt;""),J7-K7,"")</f>
        <v/>
      </c>
      <c r="N7" s="16"/>
      <c r="P7" s="88" t="s">
        <v>23</v>
      </c>
      <c r="Q7" s="89"/>
      <c r="R7" s="46"/>
      <c r="S7" s="46"/>
      <c r="T7" s="46"/>
      <c r="U7" s="46"/>
      <c r="V7" s="46"/>
      <c r="W7" s="46"/>
      <c r="X7" s="46"/>
      <c r="Y7" s="46"/>
    </row>
    <row r="8" spans="1:25" x14ac:dyDescent="0.2">
      <c r="A8" s="33">
        <v>3</v>
      </c>
      <c r="B8" s="36" t="s">
        <v>27</v>
      </c>
      <c r="C8" s="92" t="s">
        <v>2</v>
      </c>
      <c r="D8" s="93"/>
      <c r="E8" s="93"/>
      <c r="F8" s="94"/>
      <c r="H8" s="66"/>
      <c r="J8" s="39" t="str">
        <f t="shared" si="0"/>
        <v/>
      </c>
      <c r="K8" s="40" t="str">
        <f>IF(Menu!$C$5="30h","06:00",IF(Menu!$C$5="25h","5:00",IF(Menu!$C$5="20h","4:00","8:00")))</f>
        <v>4:00</v>
      </c>
      <c r="L8" s="41" t="str">
        <f t="shared" si="1"/>
        <v/>
      </c>
      <c r="N8" s="16"/>
      <c r="P8" s="47" t="s">
        <v>21</v>
      </c>
      <c r="Q8" s="48">
        <f>SUMIF(L6:L33,"&gt;0")</f>
        <v>0</v>
      </c>
      <c r="R8" s="46"/>
      <c r="S8" s="46"/>
      <c r="T8" s="46"/>
      <c r="U8" s="85" t="str">
        <f>IF(S6="SIM","Diferença entre compensação e créditos:","")</f>
        <v/>
      </c>
      <c r="V8" s="85"/>
      <c r="W8" s="85"/>
      <c r="X8" s="85"/>
      <c r="Y8" s="85"/>
    </row>
    <row r="9" spans="1:25" x14ac:dyDescent="0.2">
      <c r="A9" s="33">
        <v>4</v>
      </c>
      <c r="B9" s="36" t="s">
        <v>28</v>
      </c>
      <c r="C9" s="92" t="s">
        <v>3</v>
      </c>
      <c r="D9" s="93"/>
      <c r="E9" s="93"/>
      <c r="F9" s="94"/>
      <c r="H9" s="66"/>
      <c r="J9" s="39" t="str">
        <f t="shared" si="0"/>
        <v/>
      </c>
      <c r="K9" s="40" t="str">
        <f>IF(Menu!$C$5="30h","06:00",IF(Menu!$C$5="25h","5:00",IF(Menu!$C$5="20h","4:00","8:00")))</f>
        <v>4:00</v>
      </c>
      <c r="L9" s="41" t="str">
        <f t="shared" si="1"/>
        <v/>
      </c>
      <c r="N9" s="16"/>
      <c r="P9" s="47" t="s">
        <v>22</v>
      </c>
      <c r="Q9" s="49">
        <f>SUMIF(L6:L33,"&lt;0")</f>
        <v>0</v>
      </c>
      <c r="R9" s="46"/>
      <c r="S9" s="46"/>
      <c r="T9" s="46"/>
      <c r="U9" s="85" t="str">
        <f>IF(U6&gt;0,Q12-U6,"")</f>
        <v/>
      </c>
      <c r="V9" s="85"/>
      <c r="W9" s="85"/>
      <c r="X9" s="85"/>
      <c r="Y9" s="85"/>
    </row>
    <row r="10" spans="1:25" ht="13.5" thickBot="1" x14ac:dyDescent="0.25">
      <c r="A10" s="33">
        <v>5</v>
      </c>
      <c r="B10" s="36" t="s">
        <v>29</v>
      </c>
      <c r="C10" s="25"/>
      <c r="D10" s="13"/>
      <c r="E10" s="13"/>
      <c r="F10" s="14"/>
      <c r="H10" s="27"/>
      <c r="J10" s="39">
        <f t="shared" si="0"/>
        <v>0</v>
      </c>
      <c r="K10" s="40" t="str">
        <f>IF(Menu!$C$5="30h","06:00",IF(Menu!$C$5="25h","5:00",IF(Menu!$C$5="20h","4:00","8:00")))</f>
        <v>4:00</v>
      </c>
      <c r="L10" s="41" t="str">
        <f t="shared" si="1"/>
        <v/>
      </c>
      <c r="N10" s="16"/>
      <c r="P10" s="50" t="s">
        <v>7</v>
      </c>
      <c r="Q10" s="51">
        <f>SUM(L6:L33)</f>
        <v>0</v>
      </c>
      <c r="R10" s="46"/>
      <c r="S10" s="46"/>
      <c r="T10" s="46"/>
      <c r="U10" s="46"/>
      <c r="V10" s="46"/>
      <c r="W10" s="46"/>
      <c r="X10" s="46"/>
      <c r="Y10" s="46"/>
    </row>
    <row r="11" spans="1:25" ht="13.5" thickBot="1" x14ac:dyDescent="0.25">
      <c r="A11" s="33">
        <v>6</v>
      </c>
      <c r="B11" s="36" t="s">
        <v>30</v>
      </c>
      <c r="C11" s="13"/>
      <c r="D11" s="13"/>
      <c r="E11" s="13"/>
      <c r="F11" s="14"/>
      <c r="G11" s="10"/>
      <c r="H11" s="22"/>
      <c r="J11" s="39">
        <f t="shared" si="0"/>
        <v>0</v>
      </c>
      <c r="K11" s="40" t="str">
        <f>IF(Menu!$C$5="30h","06:00",IF(Menu!$C$5="25h","5:00",IF(Menu!$C$5="20h","4:00","8:00")))</f>
        <v>4:00</v>
      </c>
      <c r="L11" s="41" t="str">
        <f t="shared" si="1"/>
        <v/>
      </c>
      <c r="N11" s="16"/>
      <c r="P11" s="46"/>
      <c r="Q11" s="46"/>
      <c r="R11" s="46"/>
      <c r="S11" s="46"/>
      <c r="T11" s="46"/>
      <c r="U11" s="46"/>
      <c r="V11" s="46"/>
      <c r="W11" s="46"/>
      <c r="X11" s="46"/>
      <c r="Y11" s="46"/>
    </row>
    <row r="12" spans="1:25" ht="13.5" thickBot="1" x14ac:dyDescent="0.25">
      <c r="A12" s="33">
        <v>7</v>
      </c>
      <c r="B12" s="36" t="s">
        <v>31</v>
      </c>
      <c r="C12" s="25"/>
      <c r="D12" s="13"/>
      <c r="E12" s="13"/>
      <c r="F12" s="14"/>
      <c r="G12" s="10"/>
      <c r="H12" s="64"/>
      <c r="J12" s="39">
        <f t="shared" si="0"/>
        <v>0</v>
      </c>
      <c r="K12" s="40" t="str">
        <f>IF(Menu!$C$5="30h","06:00",IF(Menu!$C$5="25h","5:00",IF(Menu!$C$5="20h","4:00","8:00")))</f>
        <v>4:00</v>
      </c>
      <c r="L12" s="41" t="str">
        <f t="shared" si="1"/>
        <v/>
      </c>
      <c r="N12" s="16"/>
      <c r="P12" s="52" t="s">
        <v>25</v>
      </c>
      <c r="Q12" s="53">
        <f>SUM(Q5,Q10)</f>
        <v>0</v>
      </c>
      <c r="R12" s="46"/>
      <c r="S12" s="46"/>
      <c r="T12" s="46"/>
      <c r="U12" s="46"/>
      <c r="V12" s="46"/>
      <c r="W12" s="46"/>
      <c r="X12" s="46"/>
      <c r="Y12" s="46"/>
    </row>
    <row r="13" spans="1:25" x14ac:dyDescent="0.2">
      <c r="A13" s="33">
        <v>8</v>
      </c>
      <c r="B13" s="36" t="s">
        <v>32</v>
      </c>
      <c r="C13" s="25"/>
      <c r="D13" s="13"/>
      <c r="E13" s="13"/>
      <c r="F13" s="14"/>
      <c r="G13" s="10"/>
      <c r="H13" s="22"/>
      <c r="J13" s="39">
        <f t="shared" si="0"/>
        <v>0</v>
      </c>
      <c r="K13" s="40" t="str">
        <f>IF(Menu!$C$5="30h","06:00",IF(Menu!$C$5="25h","5:00",IF(Menu!$C$5="20h","4:00","8:00")))</f>
        <v>4:00</v>
      </c>
      <c r="L13" s="41" t="str">
        <f t="shared" si="1"/>
        <v/>
      </c>
      <c r="N13" s="16"/>
    </row>
    <row r="14" spans="1:25" x14ac:dyDescent="0.2">
      <c r="A14" s="33">
        <v>9</v>
      </c>
      <c r="B14" s="36" t="s">
        <v>26</v>
      </c>
      <c r="C14" s="25"/>
      <c r="D14" s="13"/>
      <c r="E14" s="13"/>
      <c r="F14" s="14"/>
      <c r="G14" s="10"/>
      <c r="H14" s="22"/>
      <c r="J14" s="39">
        <f t="shared" si="0"/>
        <v>0</v>
      </c>
      <c r="K14" s="40" t="str">
        <f>IF(Menu!$C$5="30h","06:00",IF(Menu!$C$5="25h","5:00",IF(Menu!$C$5="20h","4:00","8:00")))</f>
        <v>4:00</v>
      </c>
      <c r="L14" s="41" t="str">
        <f t="shared" si="1"/>
        <v/>
      </c>
      <c r="N14" s="16"/>
    </row>
    <row r="15" spans="1:25" x14ac:dyDescent="0.2">
      <c r="A15" s="33">
        <v>10</v>
      </c>
      <c r="B15" s="36" t="s">
        <v>27</v>
      </c>
      <c r="C15" s="92" t="s">
        <v>2</v>
      </c>
      <c r="D15" s="93"/>
      <c r="E15" s="93"/>
      <c r="F15" s="94"/>
      <c r="H15" s="66"/>
      <c r="J15" s="39" t="str">
        <f t="shared" si="0"/>
        <v/>
      </c>
      <c r="K15" s="40" t="str">
        <f>IF(Menu!$C$5="30h","06:00",IF(Menu!$C$5="25h","5:00",IF(Menu!$C$5="20h","4:00","8:00")))</f>
        <v>4:00</v>
      </c>
      <c r="L15" s="41" t="str">
        <f t="shared" si="1"/>
        <v/>
      </c>
      <c r="N15" s="16"/>
    </row>
    <row r="16" spans="1:25" ht="12.75" customHeight="1" x14ac:dyDescent="0.2">
      <c r="A16" s="33">
        <v>11</v>
      </c>
      <c r="B16" s="36" t="s">
        <v>28</v>
      </c>
      <c r="C16" s="92" t="s">
        <v>3</v>
      </c>
      <c r="D16" s="93"/>
      <c r="E16" s="93"/>
      <c r="F16" s="94"/>
      <c r="H16" s="66"/>
      <c r="J16" s="39" t="str">
        <f t="shared" si="0"/>
        <v/>
      </c>
      <c r="K16" s="40" t="str">
        <f>IF(Menu!$C$5="30h","06:00",IF(Menu!$C$5="25h","5:00",IF(Menu!$C$5="20h","4:00","8:00")))</f>
        <v>4:00</v>
      </c>
      <c r="L16" s="41" t="str">
        <f t="shared" si="1"/>
        <v/>
      </c>
      <c r="N16" s="16"/>
    </row>
    <row r="17" spans="1:14" x14ac:dyDescent="0.2">
      <c r="A17" s="33">
        <v>12</v>
      </c>
      <c r="B17" s="36" t="s">
        <v>29</v>
      </c>
      <c r="C17" s="99" t="s">
        <v>36</v>
      </c>
      <c r="D17" s="100"/>
      <c r="E17" s="100"/>
      <c r="F17" s="101"/>
      <c r="H17" s="69"/>
      <c r="J17" s="39" t="str">
        <f t="shared" si="0"/>
        <v/>
      </c>
      <c r="K17" s="40" t="str">
        <f>IF(Menu!$C$5="30h","06:00",IF(Menu!$C$5="25h","5:00",IF(Menu!$C$5="20h","4:00","8:00")))</f>
        <v>4:00</v>
      </c>
      <c r="L17" s="41" t="str">
        <f t="shared" si="1"/>
        <v/>
      </c>
      <c r="N17" s="16"/>
    </row>
    <row r="18" spans="1:14" x14ac:dyDescent="0.2">
      <c r="A18" s="33">
        <v>13</v>
      </c>
      <c r="B18" s="36" t="s">
        <v>30</v>
      </c>
      <c r="C18" s="95" t="s">
        <v>6</v>
      </c>
      <c r="D18" s="96"/>
      <c r="E18" s="96"/>
      <c r="F18" s="97"/>
      <c r="H18" s="62"/>
      <c r="J18" s="39" t="str">
        <f t="shared" si="0"/>
        <v/>
      </c>
      <c r="K18" s="40" t="str">
        <f>IF(Menu!$C$5="30h","06:00",IF(Menu!$C$5="25h","5:00",IF(Menu!$C$5="20h","4:00","8:00")))</f>
        <v>4:00</v>
      </c>
      <c r="L18" s="41" t="str">
        <f t="shared" si="1"/>
        <v/>
      </c>
      <c r="N18" s="16"/>
    </row>
    <row r="19" spans="1:14" x14ac:dyDescent="0.2">
      <c r="A19" s="33">
        <v>14</v>
      </c>
      <c r="B19" s="36" t="s">
        <v>31</v>
      </c>
      <c r="C19" s="99" t="s">
        <v>36</v>
      </c>
      <c r="D19" s="100"/>
      <c r="E19" s="100"/>
      <c r="F19" s="101"/>
      <c r="G19" s="10"/>
      <c r="H19" s="69"/>
      <c r="J19" s="39" t="str">
        <f t="shared" si="0"/>
        <v/>
      </c>
      <c r="K19" s="40" t="str">
        <f>IF(Menu!$C$5="30h","06:00",IF(Menu!$C$5="25h","5:00",IF(Menu!$C$5="20h","4:00","8:00")))</f>
        <v>4:00</v>
      </c>
      <c r="L19" s="41" t="str">
        <f t="shared" si="1"/>
        <v/>
      </c>
      <c r="N19" s="16"/>
    </row>
    <row r="20" spans="1:14" x14ac:dyDescent="0.2">
      <c r="A20" s="33">
        <v>15</v>
      </c>
      <c r="B20" s="36" t="s">
        <v>32</v>
      </c>
      <c r="C20" s="25"/>
      <c r="D20" s="13"/>
      <c r="E20" s="13"/>
      <c r="F20" s="14"/>
      <c r="G20" s="10"/>
      <c r="H20" s="22"/>
      <c r="J20" s="39">
        <f t="shared" si="0"/>
        <v>0</v>
      </c>
      <c r="K20" s="40" t="str">
        <f>IF(Menu!$C$5="30h","06:00",IF(Menu!$C$5="25h","5:00",IF(Menu!$C$5="20h","4:00","8:00")))</f>
        <v>4:00</v>
      </c>
      <c r="L20" s="41" t="str">
        <f t="shared" si="1"/>
        <v/>
      </c>
      <c r="N20" s="16"/>
    </row>
    <row r="21" spans="1:14" x14ac:dyDescent="0.2">
      <c r="A21" s="33">
        <v>16</v>
      </c>
      <c r="B21" s="36" t="s">
        <v>26</v>
      </c>
      <c r="C21" s="25"/>
      <c r="D21" s="13"/>
      <c r="E21" s="13"/>
      <c r="F21" s="14"/>
      <c r="G21" s="10"/>
      <c r="H21" s="22"/>
      <c r="J21" s="39">
        <f t="shared" si="0"/>
        <v>0</v>
      </c>
      <c r="K21" s="40" t="str">
        <f>IF(Menu!$C$5="30h","06:00",IF(Menu!$C$5="25h","5:00",IF(Menu!$C$5="20h","4:00","8:00")))</f>
        <v>4:00</v>
      </c>
      <c r="L21" s="41" t="str">
        <f t="shared" si="1"/>
        <v/>
      </c>
      <c r="N21" s="16"/>
    </row>
    <row r="22" spans="1:14" x14ac:dyDescent="0.2">
      <c r="A22" s="33">
        <v>17</v>
      </c>
      <c r="B22" s="36" t="s">
        <v>27</v>
      </c>
      <c r="C22" s="92" t="s">
        <v>2</v>
      </c>
      <c r="D22" s="93"/>
      <c r="E22" s="93"/>
      <c r="F22" s="94"/>
      <c r="H22" s="66"/>
      <c r="J22" s="39" t="str">
        <f t="shared" si="0"/>
        <v/>
      </c>
      <c r="K22" s="40" t="str">
        <f>IF(Menu!$C$5="30h","06:00",IF(Menu!$C$5="25h","5:00",IF(Menu!$C$5="20h","4:00","8:00")))</f>
        <v>4:00</v>
      </c>
      <c r="L22" s="41" t="str">
        <f t="shared" si="1"/>
        <v/>
      </c>
      <c r="N22" s="16"/>
    </row>
    <row r="23" spans="1:14" x14ac:dyDescent="0.2">
      <c r="A23" s="33">
        <v>18</v>
      </c>
      <c r="B23" s="36" t="s">
        <v>28</v>
      </c>
      <c r="C23" s="92" t="s">
        <v>3</v>
      </c>
      <c r="D23" s="93"/>
      <c r="E23" s="93"/>
      <c r="F23" s="94"/>
      <c r="H23" s="66"/>
      <c r="J23" s="39" t="str">
        <f t="shared" si="0"/>
        <v/>
      </c>
      <c r="K23" s="40" t="str">
        <f>IF(Menu!$C$5="30h","06:00",IF(Menu!$C$5="25h","5:00",IF(Menu!$C$5="20h","4:00","8:00")))</f>
        <v>4:00</v>
      </c>
      <c r="L23" s="41" t="str">
        <f t="shared" si="1"/>
        <v/>
      </c>
      <c r="N23" s="16"/>
    </row>
    <row r="24" spans="1:14" x14ac:dyDescent="0.2">
      <c r="A24" s="33">
        <v>19</v>
      </c>
      <c r="B24" s="36" t="s">
        <v>29</v>
      </c>
      <c r="C24" s="25"/>
      <c r="D24" s="13"/>
      <c r="E24" s="13"/>
      <c r="F24" s="14"/>
      <c r="H24" s="27"/>
      <c r="J24" s="39">
        <f t="shared" si="0"/>
        <v>0</v>
      </c>
      <c r="K24" s="40" t="str">
        <f>IF(Menu!$C$5="30h","06:00",IF(Menu!$C$5="25h","5:00",IF(Menu!$C$5="20h","4:00","8:00")))</f>
        <v>4:00</v>
      </c>
      <c r="L24" s="41" t="str">
        <f t="shared" si="1"/>
        <v/>
      </c>
      <c r="N24" s="16"/>
    </row>
    <row r="25" spans="1:14" x14ac:dyDescent="0.2">
      <c r="A25" s="33">
        <v>20</v>
      </c>
      <c r="B25" s="36" t="s">
        <v>30</v>
      </c>
      <c r="C25" s="13"/>
      <c r="D25" s="13"/>
      <c r="E25" s="13"/>
      <c r="F25" s="14"/>
      <c r="G25" s="10"/>
      <c r="H25" s="22"/>
      <c r="J25" s="39">
        <f t="shared" si="0"/>
        <v>0</v>
      </c>
      <c r="K25" s="40" t="str">
        <f>IF(Menu!$C$5="30h","06:00",IF(Menu!$C$5="25h","5:00",IF(Menu!$C$5="20h","4:00","8:00")))</f>
        <v>4:00</v>
      </c>
      <c r="L25" s="41" t="str">
        <f t="shared" si="1"/>
        <v/>
      </c>
      <c r="N25" s="16"/>
    </row>
    <row r="26" spans="1:14" x14ac:dyDescent="0.2">
      <c r="A26" s="33">
        <v>21</v>
      </c>
      <c r="B26" s="36" t="s">
        <v>31</v>
      </c>
      <c r="C26" s="25"/>
      <c r="D26" s="13"/>
      <c r="E26" s="13"/>
      <c r="F26" s="14"/>
      <c r="G26" s="10"/>
      <c r="H26" s="64"/>
      <c r="J26" s="39">
        <f t="shared" si="0"/>
        <v>0</v>
      </c>
      <c r="K26" s="40" t="str">
        <f>IF(Menu!$C$5="30h","06:00",IF(Menu!$C$5="25h","5:00",IF(Menu!$C$5="20h","4:00","8:00")))</f>
        <v>4:00</v>
      </c>
      <c r="L26" s="41" t="str">
        <f t="shared" si="1"/>
        <v/>
      </c>
      <c r="N26" s="16"/>
    </row>
    <row r="27" spans="1:14" x14ac:dyDescent="0.2">
      <c r="A27" s="33">
        <v>22</v>
      </c>
      <c r="B27" s="36" t="s">
        <v>32</v>
      </c>
      <c r="C27" s="25"/>
      <c r="D27" s="13"/>
      <c r="E27" s="13"/>
      <c r="F27" s="14"/>
      <c r="G27" s="10"/>
      <c r="H27" s="22"/>
      <c r="J27" s="39">
        <f t="shared" si="0"/>
        <v>0</v>
      </c>
      <c r="K27" s="40" t="str">
        <f>IF(Menu!$C$5="30h","06:00",IF(Menu!$C$5="25h","5:00",IF(Menu!$C$5="20h","4:00","8:00")))</f>
        <v>4:00</v>
      </c>
      <c r="L27" s="41" t="str">
        <f t="shared" si="1"/>
        <v/>
      </c>
      <c r="N27" s="16"/>
    </row>
    <row r="28" spans="1:14" x14ac:dyDescent="0.2">
      <c r="A28" s="33">
        <v>23</v>
      </c>
      <c r="B28" s="36" t="s">
        <v>26</v>
      </c>
      <c r="C28" s="25"/>
      <c r="D28" s="13"/>
      <c r="E28" s="13"/>
      <c r="F28" s="14"/>
      <c r="G28" s="10"/>
      <c r="H28" s="22"/>
      <c r="J28" s="39">
        <f t="shared" si="0"/>
        <v>0</v>
      </c>
      <c r="K28" s="40" t="str">
        <f>IF(Menu!$C$5="30h","06:00",IF(Menu!$C$5="25h","5:00",IF(Menu!$C$5="20h","4:00","8:00")))</f>
        <v>4:00</v>
      </c>
      <c r="L28" s="41" t="str">
        <f t="shared" si="1"/>
        <v/>
      </c>
      <c r="N28" s="16"/>
    </row>
    <row r="29" spans="1:14" x14ac:dyDescent="0.2">
      <c r="A29" s="33">
        <v>24</v>
      </c>
      <c r="B29" s="36" t="s">
        <v>27</v>
      </c>
      <c r="C29" s="92" t="s">
        <v>2</v>
      </c>
      <c r="D29" s="93"/>
      <c r="E29" s="93"/>
      <c r="F29" s="94"/>
      <c r="H29" s="66"/>
      <c r="J29" s="39" t="str">
        <f t="shared" si="0"/>
        <v/>
      </c>
      <c r="K29" s="40" t="str">
        <f>IF(Menu!$C$5="30h","06:00",IF(Menu!$C$5="25h","5:00",IF(Menu!$C$5="20h","4:00","8:00")))</f>
        <v>4:00</v>
      </c>
      <c r="L29" s="41" t="str">
        <f t="shared" si="1"/>
        <v/>
      </c>
      <c r="N29" s="16"/>
    </row>
    <row r="30" spans="1:14" x14ac:dyDescent="0.2">
      <c r="A30" s="33">
        <v>25</v>
      </c>
      <c r="B30" s="36" t="s">
        <v>28</v>
      </c>
      <c r="C30" s="92" t="s">
        <v>3</v>
      </c>
      <c r="D30" s="93"/>
      <c r="E30" s="93"/>
      <c r="F30" s="94"/>
      <c r="H30" s="66"/>
      <c r="J30" s="39" t="str">
        <f t="shared" si="0"/>
        <v/>
      </c>
      <c r="K30" s="40" t="str">
        <f>IF(Menu!$C$5="30h","06:00",IF(Menu!$C$5="25h","5:00",IF(Menu!$C$5="20h","4:00","8:00")))</f>
        <v>4:00</v>
      </c>
      <c r="L30" s="41" t="str">
        <f t="shared" si="1"/>
        <v/>
      </c>
      <c r="N30" s="16"/>
    </row>
    <row r="31" spans="1:14" x14ac:dyDescent="0.2">
      <c r="A31" s="33">
        <v>26</v>
      </c>
      <c r="B31" s="36" t="s">
        <v>29</v>
      </c>
      <c r="C31" s="25"/>
      <c r="D31" s="13"/>
      <c r="E31" s="13"/>
      <c r="F31" s="14"/>
      <c r="H31" s="27"/>
      <c r="J31" s="39">
        <f t="shared" si="0"/>
        <v>0</v>
      </c>
      <c r="K31" s="40" t="str">
        <f>IF(Menu!$C$5="30h","06:00",IF(Menu!$C$5="25h","5:00",IF(Menu!$C$5="20h","4:00","8:00")))</f>
        <v>4:00</v>
      </c>
      <c r="L31" s="41" t="str">
        <f t="shared" si="1"/>
        <v/>
      </c>
      <c r="N31" s="16"/>
    </row>
    <row r="32" spans="1:14" x14ac:dyDescent="0.2">
      <c r="A32" s="33">
        <v>27</v>
      </c>
      <c r="B32" s="36" t="s">
        <v>30</v>
      </c>
      <c r="C32" s="30"/>
      <c r="D32" s="30"/>
      <c r="E32" s="30"/>
      <c r="F32" s="31"/>
      <c r="G32" s="10"/>
      <c r="H32" s="22"/>
      <c r="J32" s="39">
        <f t="shared" si="0"/>
        <v>0</v>
      </c>
      <c r="K32" s="40" t="str">
        <f>IF(Menu!$C$5="30h","06:00",IF(Menu!$C$5="25h","5:00",IF(Menu!$C$5="20h","4:00","8:00")))</f>
        <v>4:00</v>
      </c>
      <c r="L32" s="41" t="str">
        <f t="shared" si="1"/>
        <v/>
      </c>
      <c r="N32" s="16"/>
    </row>
    <row r="33" spans="1:14" ht="13.5" thickBot="1" x14ac:dyDescent="0.25">
      <c r="A33" s="34">
        <v>28</v>
      </c>
      <c r="B33" s="37" t="s">
        <v>31</v>
      </c>
      <c r="C33" s="18"/>
      <c r="D33" s="18"/>
      <c r="E33" s="18"/>
      <c r="F33" s="19"/>
      <c r="G33" s="10"/>
      <c r="H33" s="23"/>
      <c r="J33" s="42">
        <f t="shared" si="0"/>
        <v>0</v>
      </c>
      <c r="K33" s="40" t="str">
        <f>IF(Menu!$C$5="30h","06:00",IF(Menu!$C$5="25h","5:00",IF(Menu!$C$5="20h","4:00","8:00")))</f>
        <v>4:00</v>
      </c>
      <c r="L33" s="43" t="str">
        <f t="shared" si="1"/>
        <v/>
      </c>
      <c r="N33" s="17"/>
    </row>
  </sheetData>
  <sheetProtection password="9400" sheet="1" objects="1" scenarios="1" formatCells="0"/>
  <mergeCells count="17">
    <mergeCell ref="C17:F17"/>
    <mergeCell ref="A2:U2"/>
    <mergeCell ref="P7:Q7"/>
    <mergeCell ref="C9:F9"/>
    <mergeCell ref="C16:F16"/>
    <mergeCell ref="C30:F30"/>
    <mergeCell ref="U5:Y5"/>
    <mergeCell ref="U6:Y6"/>
    <mergeCell ref="U8:Y8"/>
    <mergeCell ref="U9:Y9"/>
    <mergeCell ref="C23:F23"/>
    <mergeCell ref="C8:F8"/>
    <mergeCell ref="C15:F15"/>
    <mergeCell ref="C18:F18"/>
    <mergeCell ref="C19:F19"/>
    <mergeCell ref="C22:F22"/>
    <mergeCell ref="C29:F29"/>
  </mergeCells>
  <conditionalFormatting sqref="L6:L33">
    <cfRule type="cellIs" dxfId="10" priority="1" operator="lessThan">
      <formula>0</formula>
    </cfRule>
  </conditionalFormatting>
  <dataValidations count="1">
    <dataValidation type="list" allowBlank="1" showInputMessage="1" showErrorMessage="1" sqref="S6">
      <formula1>"SIM,NÃO"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9"/>
  <sheetViews>
    <sheetView showGridLines="0" zoomScale="85" zoomScaleNormal="85" workbookViewId="0"/>
  </sheetViews>
  <sheetFormatPr defaultColWidth="9.140625" defaultRowHeight="12.75" x14ac:dyDescent="0.2"/>
  <cols>
    <col min="1" max="1" width="6.7109375" style="1" customWidth="1"/>
    <col min="2" max="6" width="9.7109375" style="1" customWidth="1"/>
    <col min="7" max="7" width="1.7109375" style="1" customWidth="1"/>
    <col min="8" max="8" width="11.7109375" style="1" customWidth="1"/>
    <col min="9" max="9" width="1.7109375" style="1" customWidth="1"/>
    <col min="10" max="10" width="11.7109375" style="1" customWidth="1"/>
    <col min="11" max="11" width="11.7109375" style="1" hidden="1" customWidth="1"/>
    <col min="12" max="12" width="11.7109375" style="1" customWidth="1"/>
    <col min="13" max="13" width="1.7109375" style="1" customWidth="1"/>
    <col min="14" max="14" width="40.7109375" style="1" customWidth="1"/>
    <col min="15" max="15" width="2.7109375" style="1" customWidth="1"/>
    <col min="16" max="16" width="16.7109375" style="1" customWidth="1"/>
    <col min="17" max="17" width="9.7109375" style="1" customWidth="1"/>
    <col min="18" max="18" width="2.7109375" style="1" customWidth="1"/>
    <col min="19" max="19" width="13.28515625" style="1" customWidth="1"/>
    <col min="20" max="20" width="1.7109375" style="1" customWidth="1"/>
    <col min="21" max="21" width="9.7109375" style="1" customWidth="1"/>
    <col min="22" max="16384" width="9.140625" style="1"/>
  </cols>
  <sheetData>
    <row r="2" spans="1:25" ht="23.25" x14ac:dyDescent="0.2">
      <c r="A2" s="98" t="s">
        <v>11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</row>
    <row r="3" spans="1:25" ht="13.15" x14ac:dyDescent="0.25">
      <c r="P3" s="2"/>
      <c r="Q3" s="2"/>
    </row>
    <row r="4" spans="1:25" ht="13.9" thickBot="1" x14ac:dyDescent="0.3">
      <c r="P4" s="2"/>
      <c r="Q4" s="2"/>
    </row>
    <row r="5" spans="1:25" s="7" customFormat="1" ht="26.25" thickBot="1" x14ac:dyDescent="0.25">
      <c r="A5" s="9" t="s">
        <v>34</v>
      </c>
      <c r="B5" s="8" t="s">
        <v>33</v>
      </c>
      <c r="C5" s="5" t="s">
        <v>0</v>
      </c>
      <c r="D5" s="5" t="s">
        <v>1</v>
      </c>
      <c r="E5" s="5" t="s">
        <v>0</v>
      </c>
      <c r="F5" s="6" t="s">
        <v>1</v>
      </c>
      <c r="H5" s="8" t="s">
        <v>35</v>
      </c>
      <c r="J5" s="3" t="s">
        <v>4</v>
      </c>
      <c r="K5" s="5"/>
      <c r="L5" s="6" t="s">
        <v>39</v>
      </c>
      <c r="N5" s="8" t="s">
        <v>5</v>
      </c>
      <c r="P5" s="44" t="s">
        <v>24</v>
      </c>
      <c r="Q5" s="53">
        <f>IF(FEV!U6=0,FEV!Q12,FEV!U9)</f>
        <v>0</v>
      </c>
      <c r="R5" s="54"/>
      <c r="S5" s="55" t="s">
        <v>8</v>
      </c>
      <c r="T5" s="54"/>
      <c r="U5" s="90" t="str">
        <f>IF(S6="SIM","Digite abaixo quantas horas compensou:","")</f>
        <v/>
      </c>
      <c r="V5" s="90"/>
      <c r="W5" s="90"/>
      <c r="X5" s="90"/>
      <c r="Y5" s="90"/>
    </row>
    <row r="6" spans="1:25" ht="13.5" thickBot="1" x14ac:dyDescent="0.25">
      <c r="A6" s="38">
        <v>1</v>
      </c>
      <c r="B6" s="35" t="s">
        <v>32</v>
      </c>
      <c r="C6" s="12"/>
      <c r="D6" s="13"/>
      <c r="E6" s="13"/>
      <c r="F6" s="14"/>
      <c r="H6" s="22"/>
      <c r="J6" s="39">
        <f>IFERROR(((D6-C6)+(F6-E6)+H6),"")</f>
        <v>0</v>
      </c>
      <c r="K6" s="40" t="str">
        <f>IF(Menu!$C$5="30h","06:00",IF(Menu!$C$5="25h","5:00",IF(Menu!$C$5="20h","4:00","8:00")))</f>
        <v>4:00</v>
      </c>
      <c r="L6" s="41" t="str">
        <f>IF(OR(D6&lt;&gt;"",F6&lt;&gt;""),J6-K6,"")</f>
        <v/>
      </c>
      <c r="N6" s="15"/>
      <c r="P6" s="46"/>
      <c r="Q6" s="46"/>
      <c r="R6" s="46"/>
      <c r="S6" s="56"/>
      <c r="T6" s="46"/>
      <c r="U6" s="91"/>
      <c r="V6" s="91"/>
      <c r="W6" s="91"/>
      <c r="X6" s="91"/>
      <c r="Y6" s="91"/>
    </row>
    <row r="7" spans="1:25" x14ac:dyDescent="0.2">
      <c r="A7" s="33">
        <v>2</v>
      </c>
      <c r="B7" s="36" t="s">
        <v>26</v>
      </c>
      <c r="C7" s="12"/>
      <c r="D7" s="13"/>
      <c r="E7" s="13"/>
      <c r="F7" s="14"/>
      <c r="H7" s="22"/>
      <c r="J7" s="39">
        <f t="shared" ref="J7:J36" si="0">IFERROR(((D7-C7)+(F7-E7)+H7),"")</f>
        <v>0</v>
      </c>
      <c r="K7" s="40" t="str">
        <f>IF(Menu!$C$5="30h","06:00",IF(Menu!$C$5="25h","5:00",IF(Menu!$C$5="20h","4:00","8:00")))</f>
        <v>4:00</v>
      </c>
      <c r="L7" s="41" t="str">
        <f t="shared" ref="L7:L36" si="1">IF(OR(D7&lt;&gt;"",F7&lt;&gt;""),J7-K7,"")</f>
        <v/>
      </c>
      <c r="N7" s="16"/>
      <c r="P7" s="88" t="s">
        <v>23</v>
      </c>
      <c r="Q7" s="89"/>
      <c r="R7" s="46"/>
      <c r="S7" s="46"/>
      <c r="T7" s="46"/>
      <c r="U7" s="46"/>
      <c r="V7" s="46"/>
      <c r="W7" s="46"/>
      <c r="X7" s="46"/>
      <c r="Y7" s="46"/>
    </row>
    <row r="8" spans="1:25" x14ac:dyDescent="0.2">
      <c r="A8" s="33">
        <v>3</v>
      </c>
      <c r="B8" s="36" t="s">
        <v>27</v>
      </c>
      <c r="C8" s="92" t="s">
        <v>2</v>
      </c>
      <c r="D8" s="93"/>
      <c r="E8" s="93"/>
      <c r="F8" s="94"/>
      <c r="H8" s="66"/>
      <c r="J8" s="39" t="str">
        <f t="shared" si="0"/>
        <v/>
      </c>
      <c r="K8" s="40" t="str">
        <f>IF(Menu!$C$5="30h","06:00",IF(Menu!$C$5="25h","5:00",IF(Menu!$C$5="20h","4:00","8:00")))</f>
        <v>4:00</v>
      </c>
      <c r="L8" s="41" t="str">
        <f t="shared" si="1"/>
        <v/>
      </c>
      <c r="N8" s="16"/>
      <c r="P8" s="47" t="s">
        <v>21</v>
      </c>
      <c r="Q8" s="48">
        <f>SUMIF(L6:L36,"&gt;0")</f>
        <v>0</v>
      </c>
      <c r="R8" s="46"/>
      <c r="S8" s="46"/>
      <c r="T8" s="46"/>
      <c r="U8" s="85" t="str">
        <f>IF(S6="SIM","Diferença entre compensação e créditos:","")</f>
        <v/>
      </c>
      <c r="V8" s="85"/>
      <c r="W8" s="85"/>
      <c r="X8" s="85"/>
      <c r="Y8" s="85"/>
    </row>
    <row r="9" spans="1:25" x14ac:dyDescent="0.2">
      <c r="A9" s="33">
        <v>4</v>
      </c>
      <c r="B9" s="36" t="s">
        <v>28</v>
      </c>
      <c r="C9" s="92" t="s">
        <v>3</v>
      </c>
      <c r="D9" s="93"/>
      <c r="E9" s="93"/>
      <c r="F9" s="94"/>
      <c r="H9" s="66"/>
      <c r="J9" s="39" t="str">
        <f t="shared" si="0"/>
        <v/>
      </c>
      <c r="K9" s="40" t="str">
        <f>IF(Menu!$C$5="30h","06:00",IF(Menu!$C$5="25h","5:00",IF(Menu!$C$5="20h","4:00","8:00")))</f>
        <v>4:00</v>
      </c>
      <c r="L9" s="41" t="str">
        <f t="shared" si="1"/>
        <v/>
      </c>
      <c r="N9" s="16"/>
      <c r="P9" s="47" t="s">
        <v>22</v>
      </c>
      <c r="Q9" s="49">
        <f>SUMIF(L6:L36,"&lt;0")</f>
        <v>0</v>
      </c>
      <c r="R9" s="46"/>
      <c r="S9" s="46"/>
      <c r="T9" s="46"/>
      <c r="U9" s="85" t="str">
        <f>IF(U6&gt;0,Q12-U6,"")</f>
        <v/>
      </c>
      <c r="V9" s="85"/>
      <c r="W9" s="85"/>
      <c r="X9" s="85"/>
      <c r="Y9" s="85"/>
    </row>
    <row r="10" spans="1:25" ht="13.5" thickBot="1" x14ac:dyDescent="0.25">
      <c r="A10" s="33">
        <v>5</v>
      </c>
      <c r="B10" s="36" t="s">
        <v>29</v>
      </c>
      <c r="C10" s="25"/>
      <c r="D10" s="13"/>
      <c r="E10" s="13"/>
      <c r="F10" s="14"/>
      <c r="H10" s="27"/>
      <c r="J10" s="39">
        <f t="shared" si="0"/>
        <v>0</v>
      </c>
      <c r="K10" s="40" t="str">
        <f>IF(Menu!$C$5="30h","06:00",IF(Menu!$C$5="25h","5:00",IF(Menu!$C$5="20h","4:00","8:00")))</f>
        <v>4:00</v>
      </c>
      <c r="L10" s="41" t="str">
        <f t="shared" si="1"/>
        <v/>
      </c>
      <c r="N10" s="16"/>
      <c r="P10" s="50" t="s">
        <v>7</v>
      </c>
      <c r="Q10" s="51">
        <f>SUM(L6:L36)</f>
        <v>0</v>
      </c>
      <c r="R10" s="46"/>
      <c r="S10" s="46"/>
      <c r="T10" s="46"/>
      <c r="U10" s="46"/>
      <c r="V10" s="46"/>
      <c r="W10" s="46"/>
      <c r="X10" s="46"/>
      <c r="Y10" s="46"/>
    </row>
    <row r="11" spans="1:25" ht="13.5" thickBot="1" x14ac:dyDescent="0.25">
      <c r="A11" s="33">
        <v>6</v>
      </c>
      <c r="B11" s="36" t="s">
        <v>30</v>
      </c>
      <c r="C11" s="12"/>
      <c r="D11" s="13"/>
      <c r="E11" s="13"/>
      <c r="F11" s="14"/>
      <c r="H11" s="22"/>
      <c r="J11" s="39">
        <f t="shared" si="0"/>
        <v>0</v>
      </c>
      <c r="K11" s="40" t="str">
        <f>IF(Menu!$C$5="30h","06:00",IF(Menu!$C$5="25h","5:00",IF(Menu!$C$5="20h","4:00","8:00")))</f>
        <v>4:00</v>
      </c>
      <c r="L11" s="41" t="str">
        <f t="shared" si="1"/>
        <v/>
      </c>
      <c r="N11" s="16"/>
      <c r="P11" s="46"/>
      <c r="Q11" s="46"/>
      <c r="R11" s="46"/>
      <c r="S11" s="46"/>
      <c r="T11" s="46"/>
      <c r="U11" s="46"/>
      <c r="V11" s="46"/>
      <c r="W11" s="46"/>
      <c r="X11" s="46"/>
      <c r="Y11" s="46"/>
    </row>
    <row r="12" spans="1:25" ht="13.5" thickBot="1" x14ac:dyDescent="0.25">
      <c r="A12" s="33">
        <v>7</v>
      </c>
      <c r="B12" s="36" t="s">
        <v>31</v>
      </c>
      <c r="C12" s="12"/>
      <c r="D12" s="13"/>
      <c r="E12" s="13"/>
      <c r="F12" s="14"/>
      <c r="H12" s="64"/>
      <c r="J12" s="39">
        <f t="shared" si="0"/>
        <v>0</v>
      </c>
      <c r="K12" s="40" t="str">
        <f>IF(Menu!$C$5="30h","06:00",IF(Menu!$C$5="25h","5:00",IF(Menu!$C$5="20h","4:00","8:00")))</f>
        <v>4:00</v>
      </c>
      <c r="L12" s="41" t="str">
        <f t="shared" si="1"/>
        <v/>
      </c>
      <c r="N12" s="16"/>
      <c r="P12" s="52" t="s">
        <v>25</v>
      </c>
      <c r="Q12" s="53">
        <f>SUM(Q5,Q10)</f>
        <v>0</v>
      </c>
      <c r="R12" s="46"/>
      <c r="S12" s="46"/>
      <c r="T12" s="46"/>
      <c r="U12" s="46"/>
      <c r="V12" s="46"/>
      <c r="W12" s="46"/>
      <c r="X12" s="46"/>
      <c r="Y12" s="46"/>
    </row>
    <row r="13" spans="1:25" x14ac:dyDescent="0.2">
      <c r="A13" s="33">
        <v>8</v>
      </c>
      <c r="B13" s="36" t="s">
        <v>32</v>
      </c>
      <c r="C13" s="12"/>
      <c r="D13" s="13"/>
      <c r="E13" s="13"/>
      <c r="F13" s="14"/>
      <c r="H13" s="22"/>
      <c r="J13" s="39">
        <f t="shared" si="0"/>
        <v>0</v>
      </c>
      <c r="K13" s="40" t="str">
        <f>IF(Menu!$C$5="30h","06:00",IF(Menu!$C$5="25h","5:00",IF(Menu!$C$5="20h","4:00","8:00")))</f>
        <v>4:00</v>
      </c>
      <c r="L13" s="41" t="str">
        <f t="shared" si="1"/>
        <v/>
      </c>
      <c r="N13" s="16"/>
    </row>
    <row r="14" spans="1:25" x14ac:dyDescent="0.2">
      <c r="A14" s="33">
        <v>9</v>
      </c>
      <c r="B14" s="36" t="s">
        <v>26</v>
      </c>
      <c r="C14" s="12"/>
      <c r="D14" s="13"/>
      <c r="E14" s="13"/>
      <c r="F14" s="14"/>
      <c r="H14" s="22"/>
      <c r="J14" s="39">
        <f t="shared" si="0"/>
        <v>0</v>
      </c>
      <c r="K14" s="40" t="str">
        <f>IF(Menu!$C$5="30h","06:00",IF(Menu!$C$5="25h","5:00",IF(Menu!$C$5="20h","4:00","8:00")))</f>
        <v>4:00</v>
      </c>
      <c r="L14" s="41" t="str">
        <f t="shared" si="1"/>
        <v/>
      </c>
      <c r="N14" s="16"/>
    </row>
    <row r="15" spans="1:25" x14ac:dyDescent="0.2">
      <c r="A15" s="33">
        <v>10</v>
      </c>
      <c r="B15" s="36" t="s">
        <v>27</v>
      </c>
      <c r="C15" s="92" t="s">
        <v>2</v>
      </c>
      <c r="D15" s="93"/>
      <c r="E15" s="93"/>
      <c r="F15" s="94"/>
      <c r="H15" s="66"/>
      <c r="J15" s="39" t="str">
        <f t="shared" si="0"/>
        <v/>
      </c>
      <c r="K15" s="40" t="str">
        <f>IF(Menu!$C$5="30h","06:00",IF(Menu!$C$5="25h","5:00",IF(Menu!$C$5="20h","4:00","8:00")))</f>
        <v>4:00</v>
      </c>
      <c r="L15" s="41" t="str">
        <f t="shared" si="1"/>
        <v/>
      </c>
      <c r="N15" s="16"/>
    </row>
    <row r="16" spans="1:25" ht="12.75" customHeight="1" x14ac:dyDescent="0.2">
      <c r="A16" s="33">
        <v>11</v>
      </c>
      <c r="B16" s="36" t="s">
        <v>28</v>
      </c>
      <c r="C16" s="92" t="s">
        <v>3</v>
      </c>
      <c r="D16" s="93"/>
      <c r="E16" s="93"/>
      <c r="F16" s="94"/>
      <c r="H16" s="66"/>
      <c r="J16" s="39" t="str">
        <f t="shared" si="0"/>
        <v/>
      </c>
      <c r="K16" s="40" t="str">
        <f>IF(Menu!$C$5="30h","06:00",IF(Menu!$C$5="25h","5:00",IF(Menu!$C$5="20h","4:00","8:00")))</f>
        <v>4:00</v>
      </c>
      <c r="L16" s="41" t="str">
        <f t="shared" si="1"/>
        <v/>
      </c>
      <c r="N16" s="16"/>
    </row>
    <row r="17" spans="1:14" x14ac:dyDescent="0.2">
      <c r="A17" s="33">
        <v>12</v>
      </c>
      <c r="B17" s="36" t="s">
        <v>29</v>
      </c>
      <c r="C17" s="25"/>
      <c r="D17" s="13"/>
      <c r="E17" s="13"/>
      <c r="F17" s="14"/>
      <c r="H17" s="27"/>
      <c r="J17" s="39">
        <f t="shared" si="0"/>
        <v>0</v>
      </c>
      <c r="K17" s="40" t="str">
        <f>IF(Menu!$C$5="30h","06:00",IF(Menu!$C$5="25h","5:00",IF(Menu!$C$5="20h","4:00","8:00")))</f>
        <v>4:00</v>
      </c>
      <c r="L17" s="41" t="str">
        <f t="shared" si="1"/>
        <v/>
      </c>
      <c r="N17" s="16"/>
    </row>
    <row r="18" spans="1:14" x14ac:dyDescent="0.2">
      <c r="A18" s="33">
        <v>13</v>
      </c>
      <c r="B18" s="36" t="s">
        <v>30</v>
      </c>
      <c r="C18" s="12"/>
      <c r="D18" s="13"/>
      <c r="E18" s="13"/>
      <c r="F18" s="14"/>
      <c r="H18" s="22"/>
      <c r="J18" s="39">
        <f t="shared" si="0"/>
        <v>0</v>
      </c>
      <c r="K18" s="40" t="str">
        <f>IF(Menu!$C$5="30h","06:00",IF(Menu!$C$5="25h","5:00",IF(Menu!$C$5="20h","4:00","8:00")))</f>
        <v>4:00</v>
      </c>
      <c r="L18" s="41" t="str">
        <f t="shared" si="1"/>
        <v/>
      </c>
      <c r="N18" s="16"/>
    </row>
    <row r="19" spans="1:14" x14ac:dyDescent="0.2">
      <c r="A19" s="33">
        <v>14</v>
      </c>
      <c r="B19" s="36" t="s">
        <v>31</v>
      </c>
      <c r="C19" s="12"/>
      <c r="D19" s="13"/>
      <c r="E19" s="13"/>
      <c r="F19" s="14"/>
      <c r="H19" s="64"/>
      <c r="J19" s="39">
        <f t="shared" si="0"/>
        <v>0</v>
      </c>
      <c r="K19" s="40" t="str">
        <f>IF(Menu!$C$5="30h","06:00",IF(Menu!$C$5="25h","5:00",IF(Menu!$C$5="20h","4:00","8:00")))</f>
        <v>4:00</v>
      </c>
      <c r="L19" s="41" t="str">
        <f t="shared" si="1"/>
        <v/>
      </c>
      <c r="N19" s="16"/>
    </row>
    <row r="20" spans="1:14" x14ac:dyDescent="0.2">
      <c r="A20" s="33">
        <v>15</v>
      </c>
      <c r="B20" s="36" t="s">
        <v>32</v>
      </c>
      <c r="C20" s="12"/>
      <c r="D20" s="13"/>
      <c r="E20" s="13"/>
      <c r="F20" s="14"/>
      <c r="H20" s="22"/>
      <c r="J20" s="39">
        <f t="shared" si="0"/>
        <v>0</v>
      </c>
      <c r="K20" s="40" t="str">
        <f>IF(Menu!$C$5="30h","06:00",IF(Menu!$C$5="25h","5:00",IF(Menu!$C$5="20h","4:00","8:00")))</f>
        <v>4:00</v>
      </c>
      <c r="L20" s="41" t="str">
        <f t="shared" si="1"/>
        <v/>
      </c>
      <c r="N20" s="16"/>
    </row>
    <row r="21" spans="1:14" x14ac:dyDescent="0.2">
      <c r="A21" s="33">
        <v>16</v>
      </c>
      <c r="B21" s="36" t="s">
        <v>26</v>
      </c>
      <c r="C21" s="12"/>
      <c r="D21" s="13"/>
      <c r="E21" s="13"/>
      <c r="F21" s="14"/>
      <c r="H21" s="22"/>
      <c r="J21" s="39">
        <f t="shared" si="0"/>
        <v>0</v>
      </c>
      <c r="K21" s="40" t="str">
        <f>IF(Menu!$C$5="30h","06:00",IF(Menu!$C$5="25h","5:00",IF(Menu!$C$5="20h","4:00","8:00")))</f>
        <v>4:00</v>
      </c>
      <c r="L21" s="41" t="str">
        <f t="shared" si="1"/>
        <v/>
      </c>
      <c r="N21" s="16"/>
    </row>
    <row r="22" spans="1:14" x14ac:dyDescent="0.2">
      <c r="A22" s="33">
        <v>17</v>
      </c>
      <c r="B22" s="36" t="s">
        <v>27</v>
      </c>
      <c r="C22" s="92" t="s">
        <v>2</v>
      </c>
      <c r="D22" s="93"/>
      <c r="E22" s="93"/>
      <c r="F22" s="94"/>
      <c r="H22" s="66"/>
      <c r="J22" s="39" t="str">
        <f t="shared" si="0"/>
        <v/>
      </c>
      <c r="K22" s="40" t="str">
        <f>IF(Menu!$C$5="30h","06:00",IF(Menu!$C$5="25h","5:00",IF(Menu!$C$5="20h","4:00","8:00")))</f>
        <v>4:00</v>
      </c>
      <c r="L22" s="41" t="str">
        <f t="shared" si="1"/>
        <v/>
      </c>
      <c r="N22" s="16"/>
    </row>
    <row r="23" spans="1:14" x14ac:dyDescent="0.2">
      <c r="A23" s="33">
        <v>18</v>
      </c>
      <c r="B23" s="36" t="s">
        <v>28</v>
      </c>
      <c r="C23" s="92" t="s">
        <v>3</v>
      </c>
      <c r="D23" s="93"/>
      <c r="E23" s="93"/>
      <c r="F23" s="94"/>
      <c r="H23" s="66"/>
      <c r="J23" s="39" t="str">
        <f t="shared" si="0"/>
        <v/>
      </c>
      <c r="K23" s="40" t="str">
        <f>IF(Menu!$C$5="30h","06:00",IF(Menu!$C$5="25h","5:00",IF(Menu!$C$5="20h","4:00","8:00")))</f>
        <v>4:00</v>
      </c>
      <c r="L23" s="41" t="str">
        <f t="shared" si="1"/>
        <v/>
      </c>
      <c r="N23" s="16"/>
    </row>
    <row r="24" spans="1:14" x14ac:dyDescent="0.2">
      <c r="A24" s="33">
        <v>19</v>
      </c>
      <c r="B24" s="36" t="s">
        <v>29</v>
      </c>
      <c r="C24" s="25"/>
      <c r="D24" s="13"/>
      <c r="E24" s="13"/>
      <c r="F24" s="14"/>
      <c r="H24" s="27"/>
      <c r="J24" s="39">
        <f t="shared" si="0"/>
        <v>0</v>
      </c>
      <c r="K24" s="40" t="str">
        <f>IF(Menu!$C$5="30h","06:00",IF(Menu!$C$5="25h","5:00",IF(Menu!$C$5="20h","4:00","8:00")))</f>
        <v>4:00</v>
      </c>
      <c r="L24" s="41" t="str">
        <f t="shared" si="1"/>
        <v/>
      </c>
      <c r="N24" s="16"/>
    </row>
    <row r="25" spans="1:14" x14ac:dyDescent="0.2">
      <c r="A25" s="33">
        <v>20</v>
      </c>
      <c r="B25" s="36" t="s">
        <v>30</v>
      </c>
      <c r="C25" s="12"/>
      <c r="D25" s="13"/>
      <c r="E25" s="13"/>
      <c r="F25" s="14"/>
      <c r="H25" s="22"/>
      <c r="J25" s="39">
        <f t="shared" si="0"/>
        <v>0</v>
      </c>
      <c r="K25" s="40" t="str">
        <f>IF(Menu!$C$5="30h","06:00",IF(Menu!$C$5="25h","5:00",IF(Menu!$C$5="20h","4:00","8:00")))</f>
        <v>4:00</v>
      </c>
      <c r="L25" s="41" t="str">
        <f t="shared" si="1"/>
        <v/>
      </c>
      <c r="N25" s="16"/>
    </row>
    <row r="26" spans="1:14" x14ac:dyDescent="0.2">
      <c r="A26" s="33">
        <v>21</v>
      </c>
      <c r="B26" s="36" t="s">
        <v>31</v>
      </c>
      <c r="C26" s="12"/>
      <c r="D26" s="13"/>
      <c r="E26" s="13"/>
      <c r="F26" s="14"/>
      <c r="H26" s="64"/>
      <c r="J26" s="39">
        <f t="shared" si="0"/>
        <v>0</v>
      </c>
      <c r="K26" s="40" t="str">
        <f>IF(Menu!$C$5="30h","06:00",IF(Menu!$C$5="25h","5:00",IF(Menu!$C$5="20h","4:00","8:00")))</f>
        <v>4:00</v>
      </c>
      <c r="L26" s="41" t="str">
        <f t="shared" si="1"/>
        <v/>
      </c>
      <c r="N26" s="16"/>
    </row>
    <row r="27" spans="1:14" x14ac:dyDescent="0.2">
      <c r="A27" s="33">
        <v>22</v>
      </c>
      <c r="B27" s="36" t="s">
        <v>32</v>
      </c>
      <c r="C27" s="12"/>
      <c r="D27" s="13"/>
      <c r="E27" s="13"/>
      <c r="F27" s="14"/>
      <c r="H27" s="22"/>
      <c r="J27" s="39">
        <f t="shared" si="0"/>
        <v>0</v>
      </c>
      <c r="K27" s="40" t="str">
        <f>IF(Menu!$C$5="30h","06:00",IF(Menu!$C$5="25h","5:00",IF(Menu!$C$5="20h","4:00","8:00")))</f>
        <v>4:00</v>
      </c>
      <c r="L27" s="41" t="str">
        <f t="shared" si="1"/>
        <v/>
      </c>
      <c r="N27" s="16"/>
    </row>
    <row r="28" spans="1:14" x14ac:dyDescent="0.2">
      <c r="A28" s="33">
        <v>23</v>
      </c>
      <c r="B28" s="36" t="s">
        <v>26</v>
      </c>
      <c r="C28" s="12"/>
      <c r="D28" s="13"/>
      <c r="E28" s="13"/>
      <c r="F28" s="14"/>
      <c r="H28" s="22"/>
      <c r="J28" s="39">
        <f t="shared" si="0"/>
        <v>0</v>
      </c>
      <c r="K28" s="40" t="str">
        <f>IF(Menu!$C$5="30h","06:00",IF(Menu!$C$5="25h","5:00",IF(Menu!$C$5="20h","4:00","8:00")))</f>
        <v>4:00</v>
      </c>
      <c r="L28" s="41" t="str">
        <f t="shared" si="1"/>
        <v/>
      </c>
      <c r="N28" s="16"/>
    </row>
    <row r="29" spans="1:14" x14ac:dyDescent="0.2">
      <c r="A29" s="33">
        <v>24</v>
      </c>
      <c r="B29" s="36" t="s">
        <v>27</v>
      </c>
      <c r="C29" s="92" t="s">
        <v>2</v>
      </c>
      <c r="D29" s="93"/>
      <c r="E29" s="93"/>
      <c r="F29" s="94"/>
      <c r="H29" s="66"/>
      <c r="J29" s="39" t="str">
        <f t="shared" si="0"/>
        <v/>
      </c>
      <c r="K29" s="40" t="str">
        <f>IF(Menu!$C$5="30h","06:00",IF(Menu!$C$5="25h","5:00",IF(Menu!$C$5="20h","4:00","8:00")))</f>
        <v>4:00</v>
      </c>
      <c r="L29" s="41" t="str">
        <f t="shared" si="1"/>
        <v/>
      </c>
      <c r="N29" s="16"/>
    </row>
    <row r="30" spans="1:14" x14ac:dyDescent="0.2">
      <c r="A30" s="33">
        <v>25</v>
      </c>
      <c r="B30" s="36" t="s">
        <v>28</v>
      </c>
      <c r="C30" s="92" t="s">
        <v>3</v>
      </c>
      <c r="D30" s="93"/>
      <c r="E30" s="93"/>
      <c r="F30" s="94"/>
      <c r="H30" s="66"/>
      <c r="J30" s="39" t="str">
        <f t="shared" si="0"/>
        <v/>
      </c>
      <c r="K30" s="40" t="str">
        <f>IF(Menu!$C$5="30h","06:00",IF(Menu!$C$5="25h","5:00",IF(Menu!$C$5="20h","4:00","8:00")))</f>
        <v>4:00</v>
      </c>
      <c r="L30" s="41" t="str">
        <f t="shared" si="1"/>
        <v/>
      </c>
      <c r="N30" s="16"/>
    </row>
    <row r="31" spans="1:14" x14ac:dyDescent="0.2">
      <c r="A31" s="33">
        <v>26</v>
      </c>
      <c r="B31" s="36" t="s">
        <v>29</v>
      </c>
      <c r="C31" s="25"/>
      <c r="D31" s="13"/>
      <c r="E31" s="13"/>
      <c r="F31" s="14"/>
      <c r="H31" s="27"/>
      <c r="J31" s="39">
        <f t="shared" si="0"/>
        <v>0</v>
      </c>
      <c r="K31" s="40" t="str">
        <f>IF(Menu!$C$5="30h","06:00",IF(Menu!$C$5="25h","5:00",IF(Menu!$C$5="20h","4:00","8:00")))</f>
        <v>4:00</v>
      </c>
      <c r="L31" s="41" t="str">
        <f t="shared" si="1"/>
        <v/>
      </c>
      <c r="N31" s="16"/>
    </row>
    <row r="32" spans="1:14" x14ac:dyDescent="0.2">
      <c r="A32" s="33">
        <v>27</v>
      </c>
      <c r="B32" s="36" t="s">
        <v>30</v>
      </c>
      <c r="C32" s="12"/>
      <c r="D32" s="13"/>
      <c r="E32" s="13"/>
      <c r="F32" s="14"/>
      <c r="H32" s="22"/>
      <c r="J32" s="39">
        <f t="shared" si="0"/>
        <v>0</v>
      </c>
      <c r="K32" s="40" t="str">
        <f>IF(Menu!$C$5="30h","06:00",IF(Menu!$C$5="25h","5:00",IF(Menu!$C$5="20h","4:00","8:00")))</f>
        <v>4:00</v>
      </c>
      <c r="L32" s="41" t="str">
        <f t="shared" si="1"/>
        <v/>
      </c>
      <c r="N32" s="16"/>
    </row>
    <row r="33" spans="1:14" x14ac:dyDescent="0.2">
      <c r="A33" s="33">
        <v>28</v>
      </c>
      <c r="B33" s="36" t="s">
        <v>31</v>
      </c>
      <c r="C33" s="12"/>
      <c r="D33" s="13"/>
      <c r="E33" s="13"/>
      <c r="F33" s="14"/>
      <c r="H33" s="22"/>
      <c r="J33" s="39">
        <f t="shared" si="0"/>
        <v>0</v>
      </c>
      <c r="K33" s="40" t="str">
        <f>IF(Menu!$C$5="30h","06:00",IF(Menu!$C$5="25h","5:00",IF(Menu!$C$5="20h","4:00","8:00")))</f>
        <v>4:00</v>
      </c>
      <c r="L33" s="41" t="str">
        <f t="shared" si="1"/>
        <v/>
      </c>
      <c r="N33" s="16"/>
    </row>
    <row r="34" spans="1:14" x14ac:dyDescent="0.2">
      <c r="A34" s="33">
        <v>29</v>
      </c>
      <c r="B34" s="36" t="s">
        <v>32</v>
      </c>
      <c r="C34" s="12"/>
      <c r="D34" s="13"/>
      <c r="E34" s="13"/>
      <c r="F34" s="14"/>
      <c r="H34" s="22"/>
      <c r="J34" s="39">
        <f t="shared" si="0"/>
        <v>0</v>
      </c>
      <c r="K34" s="40" t="str">
        <f>IF(Menu!$C$5="30h","06:00",IF(Menu!$C$5="25h","5:00",IF(Menu!$C$5="20h","4:00","8:00")))</f>
        <v>4:00</v>
      </c>
      <c r="L34" s="41" t="str">
        <f t="shared" si="1"/>
        <v/>
      </c>
      <c r="N34" s="16"/>
    </row>
    <row r="35" spans="1:14" x14ac:dyDescent="0.2">
      <c r="A35" s="33">
        <v>30</v>
      </c>
      <c r="B35" s="36" t="s">
        <v>26</v>
      </c>
      <c r="C35" s="102" t="s">
        <v>6</v>
      </c>
      <c r="D35" s="103"/>
      <c r="E35" s="103"/>
      <c r="F35" s="104"/>
      <c r="H35" s="62"/>
      <c r="J35" s="39" t="str">
        <f t="shared" si="0"/>
        <v/>
      </c>
      <c r="K35" s="40" t="str">
        <f>IF(Menu!$C$5="30h","06:00",IF(Menu!$C$5="25h","5:00",IF(Menu!$C$5="20h","4:00","8:00")))</f>
        <v>4:00</v>
      </c>
      <c r="L35" s="41" t="str">
        <f t="shared" si="1"/>
        <v/>
      </c>
      <c r="N35" s="16"/>
    </row>
    <row r="36" spans="1:14" ht="13.5" thickBot="1" x14ac:dyDescent="0.25">
      <c r="A36" s="34">
        <v>31</v>
      </c>
      <c r="B36" s="37" t="s">
        <v>27</v>
      </c>
      <c r="C36" s="20"/>
      <c r="D36" s="18"/>
      <c r="E36" s="18"/>
      <c r="F36" s="19"/>
      <c r="H36" s="23"/>
      <c r="J36" s="42">
        <f t="shared" si="0"/>
        <v>0</v>
      </c>
      <c r="K36" s="40" t="str">
        <f>IF(Menu!$C$5="30h","06:00",IF(Menu!$C$5="25h","5:00",IF(Menu!$C$5="20h","4:00","8:00")))</f>
        <v>4:00</v>
      </c>
      <c r="L36" s="43" t="str">
        <f t="shared" si="1"/>
        <v/>
      </c>
      <c r="N36" s="17"/>
    </row>
    <row r="39" spans="1:14" ht="13.15" x14ac:dyDescent="0.25">
      <c r="L39" s="11"/>
    </row>
  </sheetData>
  <sheetProtection password="9400" sheet="1" objects="1" scenarios="1" formatCells="0"/>
  <mergeCells count="15">
    <mergeCell ref="C35:F35"/>
    <mergeCell ref="C29:F29"/>
    <mergeCell ref="C16:F16"/>
    <mergeCell ref="C23:F23"/>
    <mergeCell ref="A2:U2"/>
    <mergeCell ref="P7:Q7"/>
    <mergeCell ref="C30:F30"/>
    <mergeCell ref="U5:Y5"/>
    <mergeCell ref="U6:Y6"/>
    <mergeCell ref="U8:Y8"/>
    <mergeCell ref="U9:Y9"/>
    <mergeCell ref="C9:F9"/>
    <mergeCell ref="C8:F8"/>
    <mergeCell ref="C15:F15"/>
    <mergeCell ref="C22:F22"/>
  </mergeCells>
  <conditionalFormatting sqref="L6:L36">
    <cfRule type="cellIs" dxfId="9" priority="1" operator="lessThan">
      <formula>0</formula>
    </cfRule>
  </conditionalFormatting>
  <dataValidations count="1">
    <dataValidation type="list" allowBlank="1" showInputMessage="1" showErrorMessage="1" sqref="S6">
      <formula1>"SIM,NÃO"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5"/>
  <sheetViews>
    <sheetView showGridLines="0" zoomScale="85" zoomScaleNormal="85" workbookViewId="0"/>
  </sheetViews>
  <sheetFormatPr defaultColWidth="9.140625" defaultRowHeight="12.75" x14ac:dyDescent="0.2"/>
  <cols>
    <col min="1" max="1" width="6.7109375" style="1" customWidth="1"/>
    <col min="2" max="6" width="9.7109375" style="1" customWidth="1"/>
    <col min="7" max="7" width="1.7109375" style="1" customWidth="1"/>
    <col min="8" max="8" width="11.7109375" style="1" customWidth="1"/>
    <col min="9" max="9" width="1.7109375" style="1" customWidth="1"/>
    <col min="10" max="10" width="11.7109375" style="1" customWidth="1"/>
    <col min="11" max="11" width="11.7109375" style="1" hidden="1" customWidth="1"/>
    <col min="12" max="12" width="11.7109375" style="1" customWidth="1"/>
    <col min="13" max="13" width="1.7109375" style="1" customWidth="1"/>
    <col min="14" max="14" width="40.7109375" style="1" customWidth="1"/>
    <col min="15" max="15" width="2.7109375" style="1" customWidth="1"/>
    <col min="16" max="16" width="16.7109375" style="1" customWidth="1"/>
    <col min="17" max="17" width="9.7109375" style="1" customWidth="1"/>
    <col min="18" max="18" width="2.7109375" style="1" customWidth="1"/>
    <col min="19" max="19" width="13.28515625" style="1" customWidth="1"/>
    <col min="20" max="20" width="1.7109375" style="1" customWidth="1"/>
    <col min="21" max="21" width="9.7109375" style="1" customWidth="1"/>
    <col min="22" max="16384" width="9.140625" style="1"/>
  </cols>
  <sheetData>
    <row r="2" spans="1:25" ht="22.9" x14ac:dyDescent="0.25">
      <c r="A2" s="98" t="s">
        <v>12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</row>
    <row r="3" spans="1:25" ht="13.15" x14ac:dyDescent="0.25">
      <c r="P3" s="2"/>
      <c r="Q3" s="2"/>
    </row>
    <row r="4" spans="1:25" ht="13.9" thickBot="1" x14ac:dyDescent="0.3">
      <c r="P4" s="2"/>
      <c r="Q4" s="2"/>
    </row>
    <row r="5" spans="1:25" s="7" customFormat="1" ht="26.25" thickBot="1" x14ac:dyDescent="0.25">
      <c r="A5" s="9" t="s">
        <v>34</v>
      </c>
      <c r="B5" s="8" t="s">
        <v>33</v>
      </c>
      <c r="C5" s="5" t="s">
        <v>0</v>
      </c>
      <c r="D5" s="5" t="s">
        <v>1</v>
      </c>
      <c r="E5" s="5" t="s">
        <v>0</v>
      </c>
      <c r="F5" s="6" t="s">
        <v>1</v>
      </c>
      <c r="H5" s="8" t="s">
        <v>35</v>
      </c>
      <c r="J5" s="3" t="s">
        <v>4</v>
      </c>
      <c r="K5" s="5"/>
      <c r="L5" s="6" t="s">
        <v>39</v>
      </c>
      <c r="N5" s="8" t="s">
        <v>5</v>
      </c>
      <c r="P5" s="44" t="s">
        <v>24</v>
      </c>
      <c r="Q5" s="53">
        <f>IF(MAR!U6=0,MAR!Q12,MAR!U9)</f>
        <v>0</v>
      </c>
      <c r="R5" s="54"/>
      <c r="S5" s="55" t="s">
        <v>8</v>
      </c>
      <c r="T5" s="54"/>
      <c r="U5" s="90" t="str">
        <f>IF(S6="SIM","Digite abaixo quantas horas compensou:","")</f>
        <v/>
      </c>
      <c r="V5" s="90"/>
      <c r="W5" s="90"/>
      <c r="X5" s="90"/>
      <c r="Y5" s="90"/>
    </row>
    <row r="6" spans="1:25" ht="13.5" thickBot="1" x14ac:dyDescent="0.25">
      <c r="A6" s="38">
        <v>1</v>
      </c>
      <c r="B6" s="36" t="s">
        <v>28</v>
      </c>
      <c r="C6" s="92" t="s">
        <v>3</v>
      </c>
      <c r="D6" s="93"/>
      <c r="E6" s="93"/>
      <c r="F6" s="94"/>
      <c r="H6" s="66"/>
      <c r="J6" s="39" t="str">
        <f>IFERROR(((D6-C6)+(F6-E6)+H6),"")</f>
        <v/>
      </c>
      <c r="K6" s="40" t="str">
        <f>IF(Menu!$C$5="30h","06:00",IF(Menu!$C$5="25h","5:00",IF(Menu!$C$5="20h","4:00","8:00")))</f>
        <v>4:00</v>
      </c>
      <c r="L6" s="41" t="str">
        <f>IF(OR(D6&lt;&gt;"",F6&lt;&gt;""),J6-K6,"")</f>
        <v/>
      </c>
      <c r="N6" s="15"/>
      <c r="P6" s="46"/>
      <c r="Q6" s="46"/>
      <c r="R6" s="46"/>
      <c r="S6" s="56"/>
      <c r="T6" s="46"/>
      <c r="U6" s="91"/>
      <c r="V6" s="91"/>
      <c r="W6" s="91"/>
      <c r="X6" s="91"/>
      <c r="Y6" s="91"/>
    </row>
    <row r="7" spans="1:25" x14ac:dyDescent="0.2">
      <c r="A7" s="33">
        <v>2</v>
      </c>
      <c r="B7" s="36" t="s">
        <v>29</v>
      </c>
      <c r="C7" s="25"/>
      <c r="D7" s="13"/>
      <c r="E7" s="13"/>
      <c r="F7" s="14"/>
      <c r="H7" s="27"/>
      <c r="J7" s="39">
        <f t="shared" ref="J7:J35" si="0">IFERROR(((D7-C7)+(F7-E7)+H7),"")</f>
        <v>0</v>
      </c>
      <c r="K7" s="40" t="str">
        <f>IF(Menu!$C$5="30h","06:00",IF(Menu!$C$5="25h","5:00",IF(Menu!$C$5="20h","4:00","8:00")))</f>
        <v>4:00</v>
      </c>
      <c r="L7" s="41" t="str">
        <f t="shared" ref="L7:L35" si="1">IF(OR(D7&lt;&gt;"",F7&lt;&gt;""),J7-K7,"")</f>
        <v/>
      </c>
      <c r="N7" s="16"/>
      <c r="P7" s="88" t="s">
        <v>23</v>
      </c>
      <c r="Q7" s="89"/>
      <c r="R7" s="46"/>
      <c r="S7" s="46"/>
      <c r="T7" s="46"/>
      <c r="U7" s="46"/>
      <c r="V7" s="46"/>
      <c r="W7" s="46"/>
      <c r="X7" s="46"/>
      <c r="Y7" s="46"/>
    </row>
    <row r="8" spans="1:25" x14ac:dyDescent="0.2">
      <c r="A8" s="33">
        <v>3</v>
      </c>
      <c r="B8" s="36" t="s">
        <v>30</v>
      </c>
      <c r="C8" s="12"/>
      <c r="D8" s="13"/>
      <c r="E8" s="13"/>
      <c r="F8" s="14"/>
      <c r="H8" s="22"/>
      <c r="J8" s="39">
        <f t="shared" si="0"/>
        <v>0</v>
      </c>
      <c r="K8" s="40" t="str">
        <f>IF(Menu!$C$5="30h","06:00",IF(Menu!$C$5="25h","5:00",IF(Menu!$C$5="20h","4:00","8:00")))</f>
        <v>4:00</v>
      </c>
      <c r="L8" s="41" t="str">
        <f t="shared" si="1"/>
        <v/>
      </c>
      <c r="N8" s="16"/>
      <c r="P8" s="47" t="s">
        <v>21</v>
      </c>
      <c r="Q8" s="48">
        <f>SUMIF(L6:L35,"&gt;0")</f>
        <v>0</v>
      </c>
      <c r="R8" s="46"/>
      <c r="S8" s="46"/>
      <c r="T8" s="46"/>
      <c r="U8" s="85" t="str">
        <f>IF(S6="SIM","Diferença entre compensação e créditos:","")</f>
        <v/>
      </c>
      <c r="V8" s="85"/>
      <c r="W8" s="85"/>
      <c r="X8" s="85"/>
      <c r="Y8" s="85"/>
    </row>
    <row r="9" spans="1:25" x14ac:dyDescent="0.2">
      <c r="A9" s="33">
        <v>4</v>
      </c>
      <c r="B9" s="36" t="s">
        <v>31</v>
      </c>
      <c r="C9" s="25"/>
      <c r="D9" s="13"/>
      <c r="E9" s="13"/>
      <c r="F9" s="14"/>
      <c r="H9" s="64"/>
      <c r="J9" s="39">
        <f t="shared" si="0"/>
        <v>0</v>
      </c>
      <c r="K9" s="40" t="str">
        <f>IF(Menu!$C$5="30h","06:00",IF(Menu!$C$5="25h","5:00",IF(Menu!$C$5="20h","4:00","8:00")))</f>
        <v>4:00</v>
      </c>
      <c r="L9" s="41" t="str">
        <f t="shared" si="1"/>
        <v/>
      </c>
      <c r="N9" s="16"/>
      <c r="P9" s="47" t="s">
        <v>22</v>
      </c>
      <c r="Q9" s="49">
        <f>SUMIF(L6:L35,"&lt;0")</f>
        <v>0</v>
      </c>
      <c r="R9" s="46"/>
      <c r="S9" s="46"/>
      <c r="T9" s="46"/>
      <c r="U9" s="85" t="str">
        <f>IF(U6&gt;0,Q12-U6,"")</f>
        <v/>
      </c>
      <c r="V9" s="85"/>
      <c r="W9" s="85"/>
      <c r="X9" s="85"/>
      <c r="Y9" s="85"/>
    </row>
    <row r="10" spans="1:25" ht="13.5" thickBot="1" x14ac:dyDescent="0.25">
      <c r="A10" s="33">
        <v>5</v>
      </c>
      <c r="B10" s="36" t="s">
        <v>32</v>
      </c>
      <c r="C10" s="25"/>
      <c r="D10" s="13"/>
      <c r="E10" s="13"/>
      <c r="F10" s="14"/>
      <c r="H10" s="22"/>
      <c r="J10" s="39">
        <f t="shared" si="0"/>
        <v>0</v>
      </c>
      <c r="K10" s="40" t="str">
        <f>IF(Menu!$C$5="30h","06:00",IF(Menu!$C$5="25h","5:00",IF(Menu!$C$5="20h","4:00","8:00")))</f>
        <v>4:00</v>
      </c>
      <c r="L10" s="41" t="str">
        <f t="shared" si="1"/>
        <v/>
      </c>
      <c r="N10" s="16"/>
      <c r="P10" s="50" t="s">
        <v>7</v>
      </c>
      <c r="Q10" s="51">
        <f>SUM(L6:L35)</f>
        <v>0</v>
      </c>
      <c r="R10" s="46"/>
      <c r="S10" s="46"/>
      <c r="T10" s="46"/>
      <c r="U10" s="46"/>
      <c r="V10" s="46"/>
      <c r="W10" s="46"/>
      <c r="X10" s="46"/>
      <c r="Y10" s="46"/>
    </row>
    <row r="11" spans="1:25" ht="13.5" thickBot="1" x14ac:dyDescent="0.25">
      <c r="A11" s="33">
        <v>6</v>
      </c>
      <c r="B11" s="36" t="s">
        <v>26</v>
      </c>
      <c r="C11" s="25"/>
      <c r="D11" s="13"/>
      <c r="E11" s="13"/>
      <c r="F11" s="14"/>
      <c r="H11" s="22"/>
      <c r="J11" s="39">
        <f t="shared" si="0"/>
        <v>0</v>
      </c>
      <c r="K11" s="40" t="str">
        <f>IF(Menu!$C$5="30h","06:00",IF(Menu!$C$5="25h","5:00",IF(Menu!$C$5="20h","4:00","8:00")))</f>
        <v>4:00</v>
      </c>
      <c r="L11" s="41" t="str">
        <f t="shared" si="1"/>
        <v/>
      </c>
      <c r="N11" s="16"/>
      <c r="P11" s="46"/>
      <c r="Q11" s="46"/>
      <c r="R11" s="46"/>
      <c r="S11" s="46"/>
      <c r="T11" s="46"/>
      <c r="U11" s="46"/>
      <c r="V11" s="46"/>
      <c r="W11" s="46"/>
      <c r="X11" s="46"/>
      <c r="Y11" s="46"/>
    </row>
    <row r="12" spans="1:25" ht="13.5" thickBot="1" x14ac:dyDescent="0.25">
      <c r="A12" s="33">
        <v>7</v>
      </c>
      <c r="B12" s="36" t="s">
        <v>27</v>
      </c>
      <c r="C12" s="92" t="s">
        <v>2</v>
      </c>
      <c r="D12" s="93"/>
      <c r="E12" s="93"/>
      <c r="F12" s="94"/>
      <c r="H12" s="66"/>
      <c r="J12" s="39" t="str">
        <f t="shared" si="0"/>
        <v/>
      </c>
      <c r="K12" s="40" t="str">
        <f>IF(Menu!$C$5="30h","06:00",IF(Menu!$C$5="25h","5:00",IF(Menu!$C$5="20h","4:00","8:00")))</f>
        <v>4:00</v>
      </c>
      <c r="L12" s="41" t="str">
        <f t="shared" si="1"/>
        <v/>
      </c>
      <c r="N12" s="16"/>
      <c r="P12" s="52" t="s">
        <v>25</v>
      </c>
      <c r="Q12" s="53">
        <f>SUM(Q5,Q10)</f>
        <v>0</v>
      </c>
      <c r="R12" s="46"/>
      <c r="S12" s="46"/>
      <c r="T12" s="46"/>
      <c r="U12" s="46"/>
      <c r="V12" s="46"/>
      <c r="W12" s="46"/>
      <c r="X12" s="46"/>
      <c r="Y12" s="46"/>
    </row>
    <row r="13" spans="1:25" x14ac:dyDescent="0.2">
      <c r="A13" s="33">
        <v>8</v>
      </c>
      <c r="B13" s="36" t="s">
        <v>28</v>
      </c>
      <c r="C13" s="92" t="s">
        <v>3</v>
      </c>
      <c r="D13" s="93"/>
      <c r="E13" s="93"/>
      <c r="F13" s="94"/>
      <c r="H13" s="66"/>
      <c r="J13" s="39" t="str">
        <f t="shared" si="0"/>
        <v/>
      </c>
      <c r="K13" s="40" t="str">
        <f>IF(Menu!$C$5="30h","06:00",IF(Menu!$C$5="25h","5:00",IF(Menu!$C$5="20h","4:00","8:00")))</f>
        <v>4:00</v>
      </c>
      <c r="L13" s="41" t="str">
        <f t="shared" si="1"/>
        <v/>
      </c>
      <c r="N13" s="16"/>
      <c r="P13" s="46"/>
      <c r="Q13" s="46"/>
      <c r="R13" s="46"/>
      <c r="S13" s="46"/>
      <c r="T13" s="46"/>
      <c r="U13" s="46"/>
      <c r="V13" s="46"/>
      <c r="W13" s="46"/>
      <c r="X13" s="46"/>
      <c r="Y13" s="46"/>
    </row>
    <row r="14" spans="1:25" x14ac:dyDescent="0.2">
      <c r="A14" s="33">
        <v>9</v>
      </c>
      <c r="B14" s="36" t="s">
        <v>29</v>
      </c>
      <c r="C14" s="25"/>
      <c r="D14" s="13"/>
      <c r="E14" s="13"/>
      <c r="F14" s="14"/>
      <c r="H14" s="27"/>
      <c r="J14" s="39">
        <f t="shared" si="0"/>
        <v>0</v>
      </c>
      <c r="K14" s="40" t="str">
        <f>IF(Menu!$C$5="30h","06:00",IF(Menu!$C$5="25h","5:00",IF(Menu!$C$5="20h","4:00","8:00")))</f>
        <v>4:00</v>
      </c>
      <c r="L14" s="41" t="str">
        <f t="shared" si="1"/>
        <v/>
      </c>
      <c r="N14" s="16"/>
    </row>
    <row r="15" spans="1:25" x14ac:dyDescent="0.2">
      <c r="A15" s="33">
        <v>10</v>
      </c>
      <c r="B15" s="36" t="s">
        <v>30</v>
      </c>
      <c r="C15" s="12"/>
      <c r="D15" s="13"/>
      <c r="E15" s="13"/>
      <c r="F15" s="14"/>
      <c r="H15" s="22"/>
      <c r="J15" s="39">
        <f t="shared" si="0"/>
        <v>0</v>
      </c>
      <c r="K15" s="40" t="str">
        <f>IF(Menu!$C$5="30h","06:00",IF(Menu!$C$5="25h","5:00",IF(Menu!$C$5="20h","4:00","8:00")))</f>
        <v>4:00</v>
      </c>
      <c r="L15" s="41" t="str">
        <f t="shared" si="1"/>
        <v/>
      </c>
      <c r="N15" s="16"/>
    </row>
    <row r="16" spans="1:25" ht="12.75" customHeight="1" x14ac:dyDescent="0.2">
      <c r="A16" s="33">
        <v>11</v>
      </c>
      <c r="B16" s="36" t="s">
        <v>31</v>
      </c>
      <c r="C16" s="13"/>
      <c r="D16" s="13"/>
      <c r="E16" s="13"/>
      <c r="F16" s="14"/>
      <c r="H16" s="22"/>
      <c r="J16" s="39">
        <f t="shared" si="0"/>
        <v>0</v>
      </c>
      <c r="K16" s="40" t="str">
        <f>IF(Menu!$C$5="30h","06:00",IF(Menu!$C$5="25h","5:00",IF(Menu!$C$5="20h","4:00","8:00")))</f>
        <v>4:00</v>
      </c>
      <c r="L16" s="41" t="str">
        <f t="shared" si="1"/>
        <v/>
      </c>
      <c r="N16" s="16"/>
    </row>
    <row r="17" spans="1:14" x14ac:dyDescent="0.2">
      <c r="A17" s="33">
        <v>12</v>
      </c>
      <c r="B17" s="36" t="s">
        <v>32</v>
      </c>
      <c r="C17" s="13"/>
      <c r="D17" s="13"/>
      <c r="E17" s="13"/>
      <c r="F17" s="14"/>
      <c r="H17" s="22"/>
      <c r="J17" s="39">
        <f t="shared" si="0"/>
        <v>0</v>
      </c>
      <c r="K17" s="40" t="str">
        <f>IF(Menu!$C$5="30h","06:00",IF(Menu!$C$5="25h","5:00",IF(Menu!$C$5="20h","4:00","8:00")))</f>
        <v>4:00</v>
      </c>
      <c r="L17" s="41" t="str">
        <f t="shared" si="1"/>
        <v/>
      </c>
      <c r="N17" s="16"/>
    </row>
    <row r="18" spans="1:14" x14ac:dyDescent="0.2">
      <c r="A18" s="33">
        <v>13</v>
      </c>
      <c r="B18" s="36" t="s">
        <v>26</v>
      </c>
      <c r="C18" s="29"/>
      <c r="D18" s="30"/>
      <c r="E18" s="30"/>
      <c r="F18" s="31"/>
      <c r="H18" s="22"/>
      <c r="J18" s="39">
        <f t="shared" si="0"/>
        <v>0</v>
      </c>
      <c r="K18" s="40" t="str">
        <f>IF(Menu!$C$5="30h","06:00",IF(Menu!$C$5="25h","5:00",IF(Menu!$C$5="20h","4:00","8:00")))</f>
        <v>4:00</v>
      </c>
      <c r="L18" s="41" t="str">
        <f t="shared" si="1"/>
        <v/>
      </c>
      <c r="N18" s="16"/>
    </row>
    <row r="19" spans="1:14" x14ac:dyDescent="0.2">
      <c r="A19" s="33">
        <v>14</v>
      </c>
      <c r="B19" s="36" t="s">
        <v>27</v>
      </c>
      <c r="C19" s="92" t="s">
        <v>2</v>
      </c>
      <c r="D19" s="93"/>
      <c r="E19" s="93"/>
      <c r="F19" s="94"/>
      <c r="H19" s="66"/>
      <c r="J19" s="39" t="str">
        <f t="shared" si="0"/>
        <v/>
      </c>
      <c r="K19" s="40" t="str">
        <f>IF(Menu!$C$5="30h","06:00",IF(Menu!$C$5="25h","5:00",IF(Menu!$C$5="20h","4:00","8:00")))</f>
        <v>4:00</v>
      </c>
      <c r="L19" s="41" t="str">
        <f t="shared" si="1"/>
        <v/>
      </c>
      <c r="N19" s="16"/>
    </row>
    <row r="20" spans="1:14" x14ac:dyDescent="0.2">
      <c r="A20" s="33">
        <v>15</v>
      </c>
      <c r="B20" s="36" t="s">
        <v>28</v>
      </c>
      <c r="C20" s="92" t="s">
        <v>3</v>
      </c>
      <c r="D20" s="93"/>
      <c r="E20" s="93"/>
      <c r="F20" s="94"/>
      <c r="H20" s="66"/>
      <c r="J20" s="39" t="str">
        <f t="shared" si="0"/>
        <v/>
      </c>
      <c r="K20" s="40" t="str">
        <f>IF(Menu!$C$5="30h","06:00",IF(Menu!$C$5="25h","5:00",IF(Menu!$C$5="20h","4:00","8:00")))</f>
        <v>4:00</v>
      </c>
      <c r="L20" s="41" t="str">
        <f t="shared" si="1"/>
        <v/>
      </c>
      <c r="N20" s="16"/>
    </row>
    <row r="21" spans="1:14" x14ac:dyDescent="0.2">
      <c r="A21" s="33">
        <v>16</v>
      </c>
      <c r="B21" s="36" t="s">
        <v>29</v>
      </c>
      <c r="C21" s="25"/>
      <c r="D21" s="13"/>
      <c r="E21" s="13"/>
      <c r="F21" s="14"/>
      <c r="H21" s="27"/>
      <c r="J21" s="39">
        <f t="shared" si="0"/>
        <v>0</v>
      </c>
      <c r="K21" s="40" t="str">
        <f>IF(Menu!$C$5="30h","06:00",IF(Menu!$C$5="25h","5:00",IF(Menu!$C$5="20h","4:00","8:00")))</f>
        <v>4:00</v>
      </c>
      <c r="L21" s="41" t="str">
        <f t="shared" si="1"/>
        <v/>
      </c>
      <c r="N21" s="16"/>
    </row>
    <row r="22" spans="1:14" x14ac:dyDescent="0.2">
      <c r="A22" s="33">
        <v>17</v>
      </c>
      <c r="B22" s="36" t="s">
        <v>30</v>
      </c>
      <c r="C22" s="12"/>
      <c r="D22" s="13"/>
      <c r="E22" s="13"/>
      <c r="F22" s="14"/>
      <c r="H22" s="22"/>
      <c r="J22" s="39">
        <f t="shared" si="0"/>
        <v>0</v>
      </c>
      <c r="K22" s="40" t="str">
        <f>IF(Menu!$C$5="30h","06:00",IF(Menu!$C$5="25h","5:00",IF(Menu!$C$5="20h","4:00","8:00")))</f>
        <v>4:00</v>
      </c>
      <c r="L22" s="41" t="str">
        <f t="shared" si="1"/>
        <v/>
      </c>
      <c r="N22" s="16"/>
    </row>
    <row r="23" spans="1:14" x14ac:dyDescent="0.2">
      <c r="A23" s="33">
        <v>18</v>
      </c>
      <c r="B23" s="36" t="s">
        <v>31</v>
      </c>
      <c r="C23" s="13"/>
      <c r="D23" s="13"/>
      <c r="E23" s="13"/>
      <c r="F23" s="14"/>
      <c r="H23" s="22"/>
      <c r="J23" s="39">
        <f t="shared" si="0"/>
        <v>0</v>
      </c>
      <c r="K23" s="40" t="str">
        <f>IF(Menu!$C$5="30h","06:00",IF(Menu!$C$5="25h","5:00",IF(Menu!$C$5="20h","4:00","8:00")))</f>
        <v>4:00</v>
      </c>
      <c r="L23" s="41" t="str">
        <f t="shared" si="1"/>
        <v/>
      </c>
      <c r="N23" s="16"/>
    </row>
    <row r="24" spans="1:14" x14ac:dyDescent="0.2">
      <c r="A24" s="33">
        <v>19</v>
      </c>
      <c r="B24" s="36" t="s">
        <v>32</v>
      </c>
      <c r="C24" s="13"/>
      <c r="D24" s="13"/>
      <c r="E24" s="13"/>
      <c r="F24" s="14"/>
      <c r="H24" s="22"/>
      <c r="J24" s="39">
        <f t="shared" si="0"/>
        <v>0</v>
      </c>
      <c r="K24" s="40" t="str">
        <f>IF(Menu!$C$5="30h","06:00",IF(Menu!$C$5="25h","5:00",IF(Menu!$C$5="20h","4:00","8:00")))</f>
        <v>4:00</v>
      </c>
      <c r="L24" s="41" t="str">
        <f t="shared" si="1"/>
        <v/>
      </c>
      <c r="N24" s="16"/>
    </row>
    <row r="25" spans="1:14" x14ac:dyDescent="0.2">
      <c r="A25" s="33">
        <v>20</v>
      </c>
      <c r="B25" s="36" t="s">
        <v>26</v>
      </c>
      <c r="C25" s="29"/>
      <c r="D25" s="30"/>
      <c r="E25" s="30"/>
      <c r="F25" s="31"/>
      <c r="H25" s="22"/>
      <c r="J25" s="39">
        <f t="shared" si="0"/>
        <v>0</v>
      </c>
      <c r="K25" s="40" t="str">
        <f>IF(Menu!$C$5="30h","06:00",IF(Menu!$C$5="25h","5:00",IF(Menu!$C$5="20h","4:00","8:00")))</f>
        <v>4:00</v>
      </c>
      <c r="L25" s="41" t="str">
        <f t="shared" si="1"/>
        <v/>
      </c>
      <c r="N25" s="16"/>
    </row>
    <row r="26" spans="1:14" x14ac:dyDescent="0.2">
      <c r="A26" s="33">
        <v>21</v>
      </c>
      <c r="B26" s="36" t="s">
        <v>27</v>
      </c>
      <c r="C26" s="95" t="s">
        <v>6</v>
      </c>
      <c r="D26" s="96"/>
      <c r="E26" s="96"/>
      <c r="F26" s="97"/>
      <c r="H26" s="62"/>
      <c r="J26" s="39" t="str">
        <f t="shared" si="0"/>
        <v/>
      </c>
      <c r="K26" s="40" t="str">
        <f>IF(Menu!$C$5="30h","06:00",IF(Menu!$C$5="25h","5:00",IF(Menu!$C$5="20h","4:00","8:00")))</f>
        <v>4:00</v>
      </c>
      <c r="L26" s="41" t="str">
        <f t="shared" si="1"/>
        <v/>
      </c>
      <c r="N26" s="16"/>
    </row>
    <row r="27" spans="1:14" x14ac:dyDescent="0.2">
      <c r="A27" s="33">
        <v>22</v>
      </c>
      <c r="B27" s="36" t="s">
        <v>28</v>
      </c>
      <c r="C27" s="92" t="s">
        <v>3</v>
      </c>
      <c r="D27" s="93"/>
      <c r="E27" s="93"/>
      <c r="F27" s="94"/>
      <c r="H27" s="66"/>
      <c r="J27" s="39" t="str">
        <f t="shared" si="0"/>
        <v/>
      </c>
      <c r="K27" s="40" t="str">
        <f>IF(Menu!$C$5="30h","06:00",IF(Menu!$C$5="25h","5:00",IF(Menu!$C$5="20h","4:00","8:00")))</f>
        <v>4:00</v>
      </c>
      <c r="L27" s="41" t="str">
        <f t="shared" si="1"/>
        <v/>
      </c>
      <c r="N27" s="16"/>
    </row>
    <row r="28" spans="1:14" x14ac:dyDescent="0.2">
      <c r="A28" s="33">
        <v>23</v>
      </c>
      <c r="B28" s="36" t="s">
        <v>29</v>
      </c>
      <c r="C28" s="25"/>
      <c r="D28" s="13"/>
      <c r="E28" s="13"/>
      <c r="F28" s="14"/>
      <c r="H28" s="27"/>
      <c r="J28" s="39">
        <f t="shared" si="0"/>
        <v>0</v>
      </c>
      <c r="K28" s="40" t="str">
        <f>IF(Menu!$C$5="30h","06:00",IF(Menu!$C$5="25h","5:00",IF(Menu!$C$5="20h","4:00","8:00")))</f>
        <v>4:00</v>
      </c>
      <c r="L28" s="41" t="str">
        <f t="shared" si="1"/>
        <v/>
      </c>
      <c r="N28" s="16"/>
    </row>
    <row r="29" spans="1:14" x14ac:dyDescent="0.2">
      <c r="A29" s="33">
        <v>24</v>
      </c>
      <c r="B29" s="36" t="s">
        <v>30</v>
      </c>
      <c r="C29" s="12"/>
      <c r="D29" s="13"/>
      <c r="E29" s="13"/>
      <c r="F29" s="14"/>
      <c r="H29" s="22"/>
      <c r="J29" s="39">
        <f t="shared" si="0"/>
        <v>0</v>
      </c>
      <c r="K29" s="40" t="str">
        <f>IF(Menu!$C$5="30h","06:00",IF(Menu!$C$5="25h","5:00",IF(Menu!$C$5="20h","4:00","8:00")))</f>
        <v>4:00</v>
      </c>
      <c r="L29" s="41" t="str">
        <f t="shared" si="1"/>
        <v/>
      </c>
      <c r="N29" s="16"/>
    </row>
    <row r="30" spans="1:14" x14ac:dyDescent="0.2">
      <c r="A30" s="33">
        <v>25</v>
      </c>
      <c r="B30" s="36" t="s">
        <v>31</v>
      </c>
      <c r="C30" s="25"/>
      <c r="D30" s="13"/>
      <c r="E30" s="13"/>
      <c r="F30" s="14"/>
      <c r="H30" s="64"/>
      <c r="J30" s="39">
        <f t="shared" si="0"/>
        <v>0</v>
      </c>
      <c r="K30" s="40" t="str">
        <f>IF(Menu!$C$5="30h","06:00",IF(Menu!$C$5="25h","5:00",IF(Menu!$C$5="20h","4:00","8:00")))</f>
        <v>4:00</v>
      </c>
      <c r="L30" s="41" t="str">
        <f t="shared" si="1"/>
        <v/>
      </c>
      <c r="N30" s="16"/>
    </row>
    <row r="31" spans="1:14" x14ac:dyDescent="0.2">
      <c r="A31" s="33">
        <v>26</v>
      </c>
      <c r="B31" s="36" t="s">
        <v>32</v>
      </c>
      <c r="C31" s="25"/>
      <c r="D31" s="13"/>
      <c r="E31" s="13"/>
      <c r="F31" s="14"/>
      <c r="H31" s="22"/>
      <c r="J31" s="39">
        <f t="shared" si="0"/>
        <v>0</v>
      </c>
      <c r="K31" s="40" t="str">
        <f>IF(Menu!$C$5="30h","06:00",IF(Menu!$C$5="25h","5:00",IF(Menu!$C$5="20h","4:00","8:00")))</f>
        <v>4:00</v>
      </c>
      <c r="L31" s="41" t="str">
        <f t="shared" si="1"/>
        <v/>
      </c>
      <c r="N31" s="16"/>
    </row>
    <row r="32" spans="1:14" x14ac:dyDescent="0.2">
      <c r="A32" s="33">
        <v>27</v>
      </c>
      <c r="B32" s="36" t="s">
        <v>26</v>
      </c>
      <c r="C32" s="25"/>
      <c r="D32" s="13"/>
      <c r="E32" s="13"/>
      <c r="F32" s="14"/>
      <c r="H32" s="22"/>
      <c r="J32" s="39">
        <f t="shared" si="0"/>
        <v>0</v>
      </c>
      <c r="K32" s="40" t="str">
        <f>IF(Menu!$C$5="30h","06:00",IF(Menu!$C$5="25h","5:00",IF(Menu!$C$5="20h","4:00","8:00")))</f>
        <v>4:00</v>
      </c>
      <c r="L32" s="41" t="str">
        <f t="shared" si="1"/>
        <v/>
      </c>
      <c r="N32" s="16"/>
    </row>
    <row r="33" spans="1:14" x14ac:dyDescent="0.2">
      <c r="A33" s="33">
        <v>28</v>
      </c>
      <c r="B33" s="36" t="s">
        <v>27</v>
      </c>
      <c r="C33" s="92" t="s">
        <v>2</v>
      </c>
      <c r="D33" s="93"/>
      <c r="E33" s="93"/>
      <c r="F33" s="94"/>
      <c r="H33" s="66"/>
      <c r="J33" s="39" t="str">
        <f t="shared" si="0"/>
        <v/>
      </c>
      <c r="K33" s="40" t="str">
        <f>IF(Menu!$C$5="30h","06:00",IF(Menu!$C$5="25h","5:00",IF(Menu!$C$5="20h","4:00","8:00")))</f>
        <v>4:00</v>
      </c>
      <c r="L33" s="41" t="str">
        <f t="shared" si="1"/>
        <v/>
      </c>
      <c r="N33" s="16"/>
    </row>
    <row r="34" spans="1:14" x14ac:dyDescent="0.2">
      <c r="A34" s="33">
        <v>29</v>
      </c>
      <c r="B34" s="36" t="s">
        <v>28</v>
      </c>
      <c r="C34" s="105" t="s">
        <v>3</v>
      </c>
      <c r="D34" s="106"/>
      <c r="E34" s="106"/>
      <c r="F34" s="107"/>
      <c r="H34" s="66"/>
      <c r="J34" s="39" t="str">
        <f t="shared" si="0"/>
        <v/>
      </c>
      <c r="K34" s="40" t="str">
        <f>IF(Menu!$C$5="30h","06:00",IF(Menu!$C$5="25h","5:00",IF(Menu!$C$5="20h","4:00","8:00")))</f>
        <v>4:00</v>
      </c>
      <c r="L34" s="41" t="str">
        <f t="shared" si="1"/>
        <v/>
      </c>
      <c r="N34" s="16"/>
    </row>
    <row r="35" spans="1:14" ht="13.5" thickBot="1" x14ac:dyDescent="0.25">
      <c r="A35" s="34">
        <v>30</v>
      </c>
      <c r="B35" s="37" t="s">
        <v>29</v>
      </c>
      <c r="C35" s="26"/>
      <c r="D35" s="18"/>
      <c r="E35" s="18"/>
      <c r="F35" s="19"/>
      <c r="H35" s="28"/>
      <c r="J35" s="42">
        <f t="shared" si="0"/>
        <v>0</v>
      </c>
      <c r="K35" s="40" t="str">
        <f>IF(Menu!$C$5="30h","06:00",IF(Menu!$C$5="25h","5:00",IF(Menu!$C$5="20h","4:00","8:00")))</f>
        <v>4:00</v>
      </c>
      <c r="L35" s="43" t="str">
        <f t="shared" si="1"/>
        <v/>
      </c>
      <c r="N35" s="17"/>
    </row>
  </sheetData>
  <sheetProtection password="9400" sheet="1" objects="1" scenarios="1" formatCells="0"/>
  <mergeCells count="15">
    <mergeCell ref="C34:F34"/>
    <mergeCell ref="A2:U2"/>
    <mergeCell ref="C26:F26"/>
    <mergeCell ref="U5:Y5"/>
    <mergeCell ref="U6:Y6"/>
    <mergeCell ref="U8:Y8"/>
    <mergeCell ref="C20:F20"/>
    <mergeCell ref="P7:Q7"/>
    <mergeCell ref="C6:F6"/>
    <mergeCell ref="C27:F27"/>
    <mergeCell ref="C19:F19"/>
    <mergeCell ref="C33:F33"/>
    <mergeCell ref="U9:Y9"/>
    <mergeCell ref="C13:F13"/>
    <mergeCell ref="C12:F12"/>
  </mergeCells>
  <conditionalFormatting sqref="L6:L35">
    <cfRule type="cellIs" dxfId="8" priority="1" operator="lessThan">
      <formula>0</formula>
    </cfRule>
  </conditionalFormatting>
  <dataValidations count="1">
    <dataValidation type="list" allowBlank="1" showInputMessage="1" showErrorMessage="1" sqref="S6">
      <formula1>"SIM,NÃO"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9"/>
  <sheetViews>
    <sheetView showGridLines="0" zoomScale="85" zoomScaleNormal="85" workbookViewId="0"/>
  </sheetViews>
  <sheetFormatPr defaultColWidth="9.140625" defaultRowHeight="12.75" x14ac:dyDescent="0.2"/>
  <cols>
    <col min="1" max="1" width="6.7109375" style="1" customWidth="1"/>
    <col min="2" max="6" width="9.7109375" style="1" customWidth="1"/>
    <col min="7" max="7" width="1.7109375" style="1" customWidth="1"/>
    <col min="8" max="8" width="11.7109375" style="1" customWidth="1"/>
    <col min="9" max="9" width="1.7109375" style="1" customWidth="1"/>
    <col min="10" max="10" width="11.7109375" style="1" customWidth="1"/>
    <col min="11" max="11" width="9.140625" style="1" hidden="1" customWidth="1"/>
    <col min="12" max="12" width="11.7109375" style="1" customWidth="1"/>
    <col min="13" max="13" width="1.7109375" style="1" customWidth="1"/>
    <col min="14" max="14" width="40.7109375" style="1" customWidth="1"/>
    <col min="15" max="15" width="2.7109375" style="1" customWidth="1"/>
    <col min="16" max="16" width="16.7109375" style="1" customWidth="1"/>
    <col min="17" max="17" width="9.7109375" style="1" customWidth="1"/>
    <col min="18" max="18" width="2.7109375" style="1" customWidth="1"/>
    <col min="19" max="19" width="13.28515625" style="1" customWidth="1"/>
    <col min="20" max="20" width="1.7109375" style="1" customWidth="1"/>
    <col min="21" max="21" width="9.7109375" style="1" customWidth="1"/>
    <col min="22" max="16384" width="9.140625" style="1"/>
  </cols>
  <sheetData>
    <row r="2" spans="1:25" ht="22.9" x14ac:dyDescent="0.25">
      <c r="A2" s="98" t="s">
        <v>13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</row>
    <row r="3" spans="1:25" ht="13.15" x14ac:dyDescent="0.25">
      <c r="P3" s="2"/>
      <c r="Q3" s="2"/>
    </row>
    <row r="4" spans="1:25" ht="13.9" thickBot="1" x14ac:dyDescent="0.3">
      <c r="P4" s="2"/>
      <c r="Q4" s="2"/>
    </row>
    <row r="5" spans="1:25" s="7" customFormat="1" ht="26.25" thickBot="1" x14ac:dyDescent="0.25">
      <c r="A5" s="9" t="s">
        <v>34</v>
      </c>
      <c r="B5" s="8" t="s">
        <v>33</v>
      </c>
      <c r="C5" s="4" t="s">
        <v>0</v>
      </c>
      <c r="D5" s="5" t="s">
        <v>1</v>
      </c>
      <c r="E5" s="5" t="s">
        <v>0</v>
      </c>
      <c r="F5" s="6" t="s">
        <v>1</v>
      </c>
      <c r="H5" s="8" t="s">
        <v>35</v>
      </c>
      <c r="J5" s="3" t="s">
        <v>4</v>
      </c>
      <c r="K5" s="5"/>
      <c r="L5" s="6" t="s">
        <v>39</v>
      </c>
      <c r="N5" s="8" t="s">
        <v>5</v>
      </c>
      <c r="P5" s="44" t="s">
        <v>24</v>
      </c>
      <c r="Q5" s="53">
        <f>IF(ABR!U6=0,ABR!Q12,ABR!U9)</f>
        <v>0</v>
      </c>
      <c r="R5" s="54"/>
      <c r="S5" s="55" t="s">
        <v>8</v>
      </c>
      <c r="T5" s="54"/>
      <c r="U5" s="90" t="str">
        <f>IF(S6="SIM","Digite abaixo quantas horas compensou:","")</f>
        <v/>
      </c>
      <c r="V5" s="90"/>
      <c r="W5" s="90"/>
      <c r="X5" s="90"/>
      <c r="Y5" s="90"/>
    </row>
    <row r="6" spans="1:25" ht="13.5" thickBot="1" x14ac:dyDescent="0.25">
      <c r="A6" s="32">
        <v>1</v>
      </c>
      <c r="B6" s="36" t="s">
        <v>30</v>
      </c>
      <c r="C6" s="95" t="s">
        <v>6</v>
      </c>
      <c r="D6" s="96"/>
      <c r="E6" s="96"/>
      <c r="F6" s="97"/>
      <c r="H6" s="62"/>
      <c r="J6" s="39" t="str">
        <f t="shared" ref="J6:J36" si="0">IFERROR(((D6-C6)+(F6-E6)+H6),"")</f>
        <v/>
      </c>
      <c r="K6" s="40" t="str">
        <f>IF(Menu!$C$5="30h","06:00",IF(Menu!$C$5="25h","5:00",IF(Menu!$C$5="20h","4:00","8:00")))</f>
        <v>4:00</v>
      </c>
      <c r="L6" s="41" t="str">
        <f>IF(OR(D6&lt;&gt;"",F6&lt;&gt;""),J6-K6,"")</f>
        <v/>
      </c>
      <c r="N6" s="15"/>
      <c r="P6" s="46"/>
      <c r="Q6" s="46"/>
      <c r="R6" s="46"/>
      <c r="S6" s="56"/>
      <c r="T6" s="46"/>
      <c r="U6" s="91"/>
      <c r="V6" s="91"/>
      <c r="W6" s="91"/>
      <c r="X6" s="91"/>
      <c r="Y6" s="91"/>
    </row>
    <row r="7" spans="1:25" x14ac:dyDescent="0.2">
      <c r="A7" s="33">
        <v>2</v>
      </c>
      <c r="B7" s="36" t="s">
        <v>31</v>
      </c>
      <c r="C7" s="25"/>
      <c r="D7" s="13"/>
      <c r="E7" s="13"/>
      <c r="F7" s="14"/>
      <c r="H7" s="64"/>
      <c r="J7" s="39">
        <f t="shared" si="0"/>
        <v>0</v>
      </c>
      <c r="K7" s="40" t="str">
        <f>IF(Menu!$C$5="30h","06:00",IF(Menu!$C$5="25h","5:00",IF(Menu!$C$5="20h","4:00","8:00")))</f>
        <v>4:00</v>
      </c>
      <c r="L7" s="41" t="str">
        <f t="shared" ref="L7:L36" si="1">IF(OR(D7&lt;&gt;"",F7&lt;&gt;""),J7-K7,"")</f>
        <v/>
      </c>
      <c r="N7" s="21"/>
      <c r="P7" s="88" t="s">
        <v>23</v>
      </c>
      <c r="Q7" s="89"/>
      <c r="R7" s="46"/>
      <c r="S7" s="46"/>
      <c r="T7" s="46"/>
      <c r="U7" s="46"/>
      <c r="V7" s="46"/>
      <c r="W7" s="46"/>
      <c r="X7" s="46"/>
      <c r="Y7" s="46"/>
    </row>
    <row r="8" spans="1:25" x14ac:dyDescent="0.2">
      <c r="A8" s="33">
        <v>3</v>
      </c>
      <c r="B8" s="36" t="s">
        <v>32</v>
      </c>
      <c r="C8" s="25"/>
      <c r="D8" s="13"/>
      <c r="E8" s="13"/>
      <c r="F8" s="14"/>
      <c r="H8" s="22"/>
      <c r="J8" s="39">
        <f t="shared" si="0"/>
        <v>0</v>
      </c>
      <c r="K8" s="40" t="str">
        <f>IF(Menu!$C$5="30h","06:00",IF(Menu!$C$5="25h","5:00",IF(Menu!$C$5="20h","4:00","8:00")))</f>
        <v>4:00</v>
      </c>
      <c r="L8" s="41" t="str">
        <f t="shared" si="1"/>
        <v/>
      </c>
      <c r="N8" s="21"/>
      <c r="P8" s="47" t="s">
        <v>21</v>
      </c>
      <c r="Q8" s="48">
        <f>SUMIF(L6:L36,"&gt;0")</f>
        <v>0</v>
      </c>
      <c r="R8" s="46"/>
      <c r="S8" s="46"/>
      <c r="T8" s="46"/>
      <c r="U8" s="85" t="str">
        <f>IF(S6="SIM","Diferença entre compensação e créditos:","")</f>
        <v/>
      </c>
      <c r="V8" s="85"/>
      <c r="W8" s="85"/>
      <c r="X8" s="85"/>
      <c r="Y8" s="85"/>
    </row>
    <row r="9" spans="1:25" x14ac:dyDescent="0.2">
      <c r="A9" s="33">
        <v>4</v>
      </c>
      <c r="B9" s="36" t="s">
        <v>26</v>
      </c>
      <c r="C9" s="25"/>
      <c r="D9" s="13"/>
      <c r="E9" s="13"/>
      <c r="F9" s="14"/>
      <c r="H9" s="22"/>
      <c r="J9" s="39">
        <f t="shared" si="0"/>
        <v>0</v>
      </c>
      <c r="K9" s="40" t="str">
        <f>IF(Menu!$C$5="30h","06:00",IF(Menu!$C$5="25h","5:00",IF(Menu!$C$5="20h","4:00","8:00")))</f>
        <v>4:00</v>
      </c>
      <c r="L9" s="41" t="str">
        <f t="shared" si="1"/>
        <v/>
      </c>
      <c r="N9" s="21"/>
      <c r="P9" s="47" t="s">
        <v>22</v>
      </c>
      <c r="Q9" s="49">
        <f>SUMIF(L6:L36,"&lt;0")</f>
        <v>0</v>
      </c>
      <c r="R9" s="46"/>
      <c r="S9" s="46"/>
      <c r="T9" s="46"/>
      <c r="U9" s="85" t="str">
        <f>IF(U6&gt;0,Q12-U6,"")</f>
        <v/>
      </c>
      <c r="V9" s="85"/>
      <c r="W9" s="85"/>
      <c r="X9" s="85"/>
      <c r="Y9" s="85"/>
    </row>
    <row r="10" spans="1:25" ht="13.5" thickBot="1" x14ac:dyDescent="0.25">
      <c r="A10" s="33">
        <v>5</v>
      </c>
      <c r="B10" s="36" t="s">
        <v>27</v>
      </c>
      <c r="C10" s="92" t="s">
        <v>2</v>
      </c>
      <c r="D10" s="93"/>
      <c r="E10" s="93"/>
      <c r="F10" s="94"/>
      <c r="H10" s="66"/>
      <c r="J10" s="39" t="str">
        <f t="shared" si="0"/>
        <v/>
      </c>
      <c r="K10" s="40" t="str">
        <f>IF(Menu!$C$5="30h","06:00",IF(Menu!$C$5="25h","5:00",IF(Menu!$C$5="20h","4:00","8:00")))</f>
        <v>4:00</v>
      </c>
      <c r="L10" s="41" t="str">
        <f t="shared" si="1"/>
        <v/>
      </c>
      <c r="N10" s="21"/>
      <c r="P10" s="50" t="s">
        <v>7</v>
      </c>
      <c r="Q10" s="51">
        <f>SUM(L6:L36)</f>
        <v>0</v>
      </c>
      <c r="R10" s="46"/>
      <c r="S10" s="46"/>
      <c r="T10" s="46"/>
      <c r="U10" s="46"/>
      <c r="V10" s="46"/>
      <c r="W10" s="46"/>
      <c r="X10" s="46"/>
      <c r="Y10" s="46"/>
    </row>
    <row r="11" spans="1:25" ht="13.5" thickBot="1" x14ac:dyDescent="0.25">
      <c r="A11" s="33">
        <v>6</v>
      </c>
      <c r="B11" s="36" t="s">
        <v>28</v>
      </c>
      <c r="C11" s="92" t="s">
        <v>3</v>
      </c>
      <c r="D11" s="93"/>
      <c r="E11" s="93"/>
      <c r="F11" s="94"/>
      <c r="H11" s="66"/>
      <c r="J11" s="39" t="str">
        <f t="shared" si="0"/>
        <v/>
      </c>
      <c r="K11" s="40" t="str">
        <f>IF(Menu!$C$5="30h","06:00",IF(Menu!$C$5="25h","5:00",IF(Menu!$C$5="20h","4:00","8:00")))</f>
        <v>4:00</v>
      </c>
      <c r="L11" s="41" t="str">
        <f t="shared" si="1"/>
        <v/>
      </c>
      <c r="N11" s="21"/>
      <c r="P11" s="46"/>
      <c r="Q11" s="46"/>
      <c r="R11" s="46"/>
      <c r="S11" s="46"/>
      <c r="T11" s="46"/>
      <c r="U11" s="46"/>
      <c r="V11" s="46"/>
      <c r="W11" s="46"/>
      <c r="X11" s="46"/>
      <c r="Y11" s="46"/>
    </row>
    <row r="12" spans="1:25" ht="13.5" thickBot="1" x14ac:dyDescent="0.25">
      <c r="A12" s="33">
        <v>7</v>
      </c>
      <c r="B12" s="36" t="s">
        <v>29</v>
      </c>
      <c r="C12" s="25"/>
      <c r="D12" s="13"/>
      <c r="E12" s="13"/>
      <c r="F12" s="14"/>
      <c r="H12" s="27"/>
      <c r="J12" s="39">
        <f t="shared" si="0"/>
        <v>0</v>
      </c>
      <c r="K12" s="40" t="str">
        <f>IF(Menu!$C$5="30h","06:00",IF(Menu!$C$5="25h","5:00",IF(Menu!$C$5="20h","4:00","8:00")))</f>
        <v>4:00</v>
      </c>
      <c r="L12" s="41" t="str">
        <f t="shared" si="1"/>
        <v/>
      </c>
      <c r="N12" s="21"/>
      <c r="P12" s="52" t="s">
        <v>25</v>
      </c>
      <c r="Q12" s="53">
        <f>SUM(Q5,Q10)</f>
        <v>0</v>
      </c>
      <c r="R12" s="46"/>
      <c r="S12" s="46"/>
      <c r="T12" s="46"/>
      <c r="U12" s="46"/>
      <c r="V12" s="46"/>
      <c r="W12" s="46"/>
      <c r="X12" s="46"/>
      <c r="Y12" s="46"/>
    </row>
    <row r="13" spans="1:25" x14ac:dyDescent="0.2">
      <c r="A13" s="33">
        <v>8</v>
      </c>
      <c r="B13" s="36" t="s">
        <v>30</v>
      </c>
      <c r="C13" s="13"/>
      <c r="D13" s="13"/>
      <c r="E13" s="13"/>
      <c r="F13" s="14"/>
      <c r="H13" s="22"/>
      <c r="J13" s="39">
        <f t="shared" si="0"/>
        <v>0</v>
      </c>
      <c r="K13" s="40" t="str">
        <f>IF(Menu!$C$5="30h","06:00",IF(Menu!$C$5="25h","5:00",IF(Menu!$C$5="20h","4:00","8:00")))</f>
        <v>4:00</v>
      </c>
      <c r="L13" s="41" t="str">
        <f t="shared" si="1"/>
        <v/>
      </c>
      <c r="N13" s="21"/>
      <c r="P13" s="46"/>
      <c r="Q13" s="46"/>
      <c r="R13" s="46"/>
      <c r="S13" s="46"/>
      <c r="T13" s="46"/>
      <c r="U13" s="46"/>
      <c r="V13" s="46"/>
      <c r="W13" s="46"/>
      <c r="X13" s="46"/>
      <c r="Y13" s="46"/>
    </row>
    <row r="14" spans="1:25" x14ac:dyDescent="0.2">
      <c r="A14" s="33">
        <v>9</v>
      </c>
      <c r="B14" s="36" t="s">
        <v>31</v>
      </c>
      <c r="C14" s="25"/>
      <c r="D14" s="13"/>
      <c r="E14" s="13"/>
      <c r="F14" s="14"/>
      <c r="H14" s="64"/>
      <c r="J14" s="39">
        <f t="shared" si="0"/>
        <v>0</v>
      </c>
      <c r="K14" s="40" t="str">
        <f>IF(Menu!$C$5="30h","06:00",IF(Menu!$C$5="25h","5:00",IF(Menu!$C$5="20h","4:00","8:00")))</f>
        <v>4:00</v>
      </c>
      <c r="L14" s="41" t="str">
        <f t="shared" si="1"/>
        <v/>
      </c>
      <c r="N14" s="21"/>
    </row>
    <row r="15" spans="1:25" ht="12.75" customHeight="1" x14ac:dyDescent="0.2">
      <c r="A15" s="33">
        <v>10</v>
      </c>
      <c r="B15" s="36" t="s">
        <v>32</v>
      </c>
      <c r="C15" s="25"/>
      <c r="D15" s="13"/>
      <c r="E15" s="13"/>
      <c r="F15" s="14"/>
      <c r="H15" s="22"/>
      <c r="J15" s="39">
        <f t="shared" si="0"/>
        <v>0</v>
      </c>
      <c r="K15" s="40" t="str">
        <f>IF(Menu!$C$5="30h","06:00",IF(Menu!$C$5="25h","5:00",IF(Menu!$C$5="20h","4:00","8:00")))</f>
        <v>4:00</v>
      </c>
      <c r="L15" s="41" t="str">
        <f t="shared" si="1"/>
        <v/>
      </c>
      <c r="N15" s="21"/>
    </row>
    <row r="16" spans="1:25" ht="12.75" customHeight="1" x14ac:dyDescent="0.2">
      <c r="A16" s="33">
        <v>11</v>
      </c>
      <c r="B16" s="36" t="s">
        <v>26</v>
      </c>
      <c r="C16" s="25"/>
      <c r="D16" s="13"/>
      <c r="E16" s="13"/>
      <c r="F16" s="14"/>
      <c r="H16" s="22"/>
      <c r="J16" s="39">
        <f t="shared" si="0"/>
        <v>0</v>
      </c>
      <c r="K16" s="40" t="str">
        <f>IF(Menu!$C$5="30h","06:00",IF(Menu!$C$5="25h","5:00",IF(Menu!$C$5="20h","4:00","8:00")))</f>
        <v>4:00</v>
      </c>
      <c r="L16" s="41" t="str">
        <f t="shared" si="1"/>
        <v/>
      </c>
      <c r="N16" s="21"/>
    </row>
    <row r="17" spans="1:14" x14ac:dyDescent="0.2">
      <c r="A17" s="33">
        <v>12</v>
      </c>
      <c r="B17" s="36" t="s">
        <v>27</v>
      </c>
      <c r="C17" s="92" t="s">
        <v>2</v>
      </c>
      <c r="D17" s="93"/>
      <c r="E17" s="93"/>
      <c r="F17" s="94"/>
      <c r="H17" s="66"/>
      <c r="J17" s="39" t="str">
        <f t="shared" si="0"/>
        <v/>
      </c>
      <c r="K17" s="40" t="str">
        <f>IF(Menu!$C$5="30h","06:00",IF(Menu!$C$5="25h","5:00",IF(Menu!$C$5="20h","4:00","8:00")))</f>
        <v>4:00</v>
      </c>
      <c r="L17" s="41" t="str">
        <f t="shared" si="1"/>
        <v/>
      </c>
      <c r="N17" s="21"/>
    </row>
    <row r="18" spans="1:14" x14ac:dyDescent="0.2">
      <c r="A18" s="33">
        <v>13</v>
      </c>
      <c r="B18" s="36" t="s">
        <v>28</v>
      </c>
      <c r="C18" s="92" t="s">
        <v>3</v>
      </c>
      <c r="D18" s="93"/>
      <c r="E18" s="93"/>
      <c r="F18" s="94"/>
      <c r="H18" s="66"/>
      <c r="J18" s="39" t="str">
        <f t="shared" si="0"/>
        <v/>
      </c>
      <c r="K18" s="40" t="str">
        <f>IF(Menu!$C$5="30h","06:00",IF(Menu!$C$5="25h","5:00",IF(Menu!$C$5="20h","4:00","8:00")))</f>
        <v>4:00</v>
      </c>
      <c r="L18" s="41" t="str">
        <f t="shared" si="1"/>
        <v/>
      </c>
      <c r="N18" s="21"/>
    </row>
    <row r="19" spans="1:14" x14ac:dyDescent="0.2">
      <c r="A19" s="33">
        <v>14</v>
      </c>
      <c r="B19" s="36" t="s">
        <v>29</v>
      </c>
      <c r="C19" s="25"/>
      <c r="D19" s="13"/>
      <c r="E19" s="13"/>
      <c r="F19" s="14"/>
      <c r="H19" s="27"/>
      <c r="J19" s="39">
        <f t="shared" si="0"/>
        <v>0</v>
      </c>
      <c r="K19" s="40" t="str">
        <f>IF(Menu!$C$5="30h","06:00",IF(Menu!$C$5="25h","5:00",IF(Menu!$C$5="20h","4:00","8:00")))</f>
        <v>4:00</v>
      </c>
      <c r="L19" s="41" t="str">
        <f t="shared" si="1"/>
        <v/>
      </c>
      <c r="N19" s="21"/>
    </row>
    <row r="20" spans="1:14" x14ac:dyDescent="0.2">
      <c r="A20" s="33">
        <v>15</v>
      </c>
      <c r="B20" s="36" t="s">
        <v>30</v>
      </c>
      <c r="C20" s="13"/>
      <c r="D20" s="13"/>
      <c r="E20" s="13"/>
      <c r="F20" s="14"/>
      <c r="H20" s="22"/>
      <c r="J20" s="39">
        <f t="shared" si="0"/>
        <v>0</v>
      </c>
      <c r="K20" s="40" t="str">
        <f>IF(Menu!$C$5="30h","06:00",IF(Menu!$C$5="25h","5:00",IF(Menu!$C$5="20h","4:00","8:00")))</f>
        <v>4:00</v>
      </c>
      <c r="L20" s="41" t="str">
        <f t="shared" si="1"/>
        <v/>
      </c>
      <c r="N20" s="21"/>
    </row>
    <row r="21" spans="1:14" x14ac:dyDescent="0.2">
      <c r="A21" s="33">
        <v>16</v>
      </c>
      <c r="B21" s="36" t="s">
        <v>31</v>
      </c>
      <c r="C21" s="25"/>
      <c r="D21" s="13"/>
      <c r="E21" s="13"/>
      <c r="F21" s="14"/>
      <c r="H21" s="64"/>
      <c r="J21" s="39">
        <f t="shared" si="0"/>
        <v>0</v>
      </c>
      <c r="K21" s="40" t="str">
        <f>IF(Menu!$C$5="30h","06:00",IF(Menu!$C$5="25h","5:00",IF(Menu!$C$5="20h","4:00","8:00")))</f>
        <v>4:00</v>
      </c>
      <c r="L21" s="41" t="str">
        <f t="shared" si="1"/>
        <v/>
      </c>
      <c r="N21" s="21"/>
    </row>
    <row r="22" spans="1:14" x14ac:dyDescent="0.2">
      <c r="A22" s="33">
        <v>17</v>
      </c>
      <c r="B22" s="36" t="s">
        <v>32</v>
      </c>
      <c r="C22" s="25"/>
      <c r="D22" s="13"/>
      <c r="E22" s="13"/>
      <c r="F22" s="14"/>
      <c r="H22" s="22"/>
      <c r="J22" s="39">
        <f t="shared" si="0"/>
        <v>0</v>
      </c>
      <c r="K22" s="40" t="str">
        <f>IF(Menu!$C$5="30h","06:00",IF(Menu!$C$5="25h","5:00",IF(Menu!$C$5="20h","4:00","8:00")))</f>
        <v>4:00</v>
      </c>
      <c r="L22" s="41" t="str">
        <f t="shared" si="1"/>
        <v/>
      </c>
      <c r="N22" s="21"/>
    </row>
    <row r="23" spans="1:14" x14ac:dyDescent="0.2">
      <c r="A23" s="33">
        <v>18</v>
      </c>
      <c r="B23" s="36" t="s">
        <v>26</v>
      </c>
      <c r="C23" s="25"/>
      <c r="D23" s="13"/>
      <c r="E23" s="13"/>
      <c r="F23" s="14"/>
      <c r="H23" s="22"/>
      <c r="J23" s="39">
        <f t="shared" si="0"/>
        <v>0</v>
      </c>
      <c r="K23" s="40" t="str">
        <f>IF(Menu!$C$5="30h","06:00",IF(Menu!$C$5="25h","5:00",IF(Menu!$C$5="20h","4:00","8:00")))</f>
        <v>4:00</v>
      </c>
      <c r="L23" s="41" t="str">
        <f t="shared" si="1"/>
        <v/>
      </c>
      <c r="N23" s="21"/>
    </row>
    <row r="24" spans="1:14" x14ac:dyDescent="0.2">
      <c r="A24" s="33">
        <v>19</v>
      </c>
      <c r="B24" s="36" t="s">
        <v>27</v>
      </c>
      <c r="C24" s="92" t="s">
        <v>2</v>
      </c>
      <c r="D24" s="93"/>
      <c r="E24" s="93"/>
      <c r="F24" s="94"/>
      <c r="H24" s="66"/>
      <c r="J24" s="39" t="str">
        <f t="shared" si="0"/>
        <v/>
      </c>
      <c r="K24" s="40" t="str">
        <f>IF(Menu!$C$5="30h","06:00",IF(Menu!$C$5="25h","5:00",IF(Menu!$C$5="20h","4:00","8:00")))</f>
        <v>4:00</v>
      </c>
      <c r="L24" s="41" t="str">
        <f t="shared" si="1"/>
        <v/>
      </c>
      <c r="N24" s="21"/>
    </row>
    <row r="25" spans="1:14" x14ac:dyDescent="0.2">
      <c r="A25" s="33">
        <v>20</v>
      </c>
      <c r="B25" s="36" t="s">
        <v>28</v>
      </c>
      <c r="C25" s="92" t="s">
        <v>3</v>
      </c>
      <c r="D25" s="93"/>
      <c r="E25" s="93"/>
      <c r="F25" s="94"/>
      <c r="H25" s="66"/>
      <c r="J25" s="39" t="str">
        <f t="shared" si="0"/>
        <v/>
      </c>
      <c r="K25" s="40" t="str">
        <f>IF(Menu!$C$5="30h","06:00",IF(Menu!$C$5="25h","5:00",IF(Menu!$C$5="20h","4:00","8:00")))</f>
        <v>4:00</v>
      </c>
      <c r="L25" s="41" t="str">
        <f t="shared" si="1"/>
        <v/>
      </c>
      <c r="N25" s="21"/>
    </row>
    <row r="26" spans="1:14" x14ac:dyDescent="0.2">
      <c r="A26" s="33">
        <v>21</v>
      </c>
      <c r="B26" s="36" t="s">
        <v>29</v>
      </c>
      <c r="C26" s="25"/>
      <c r="D26" s="13"/>
      <c r="E26" s="13"/>
      <c r="F26" s="14"/>
      <c r="H26" s="27"/>
      <c r="J26" s="39">
        <f t="shared" si="0"/>
        <v>0</v>
      </c>
      <c r="K26" s="40" t="str">
        <f>IF(Menu!$C$5="30h","06:00",IF(Menu!$C$5="25h","5:00",IF(Menu!$C$5="20h","4:00","8:00")))</f>
        <v>4:00</v>
      </c>
      <c r="L26" s="41" t="str">
        <f t="shared" si="1"/>
        <v/>
      </c>
      <c r="N26" s="21"/>
    </row>
    <row r="27" spans="1:14" x14ac:dyDescent="0.2">
      <c r="A27" s="33">
        <v>22</v>
      </c>
      <c r="B27" s="36" t="s">
        <v>30</v>
      </c>
      <c r="C27" s="12"/>
      <c r="D27" s="13"/>
      <c r="E27" s="13"/>
      <c r="F27" s="14"/>
      <c r="H27" s="22"/>
      <c r="J27" s="39">
        <f t="shared" si="0"/>
        <v>0</v>
      </c>
      <c r="K27" s="40" t="str">
        <f>IF(Menu!$C$5="30h","06:00",IF(Menu!$C$5="25h","5:00",IF(Menu!$C$5="20h","4:00","8:00")))</f>
        <v>4:00</v>
      </c>
      <c r="L27" s="41" t="str">
        <f t="shared" si="1"/>
        <v/>
      </c>
      <c r="N27" s="21"/>
    </row>
    <row r="28" spans="1:14" x14ac:dyDescent="0.2">
      <c r="A28" s="33">
        <v>23</v>
      </c>
      <c r="B28" s="36" t="s">
        <v>31</v>
      </c>
      <c r="C28" s="25"/>
      <c r="D28" s="13"/>
      <c r="E28" s="13"/>
      <c r="F28" s="14"/>
      <c r="H28" s="64"/>
      <c r="J28" s="39">
        <f t="shared" si="0"/>
        <v>0</v>
      </c>
      <c r="K28" s="40" t="str">
        <f>IF(Menu!$C$5="30h","06:00",IF(Menu!$C$5="25h","5:00",IF(Menu!$C$5="20h","4:00","8:00")))</f>
        <v>4:00</v>
      </c>
      <c r="L28" s="41" t="str">
        <f t="shared" si="1"/>
        <v/>
      </c>
      <c r="N28" s="21"/>
    </row>
    <row r="29" spans="1:14" x14ac:dyDescent="0.2">
      <c r="A29" s="33">
        <v>24</v>
      </c>
      <c r="B29" s="36" t="s">
        <v>32</v>
      </c>
      <c r="C29" s="25"/>
      <c r="D29" s="13"/>
      <c r="E29" s="13"/>
      <c r="F29" s="14"/>
      <c r="H29" s="22"/>
      <c r="J29" s="39">
        <f t="shared" si="0"/>
        <v>0</v>
      </c>
      <c r="K29" s="40" t="str">
        <f>IF(Menu!$C$5="30h","06:00",IF(Menu!$C$5="25h","5:00",IF(Menu!$C$5="20h","4:00","8:00")))</f>
        <v>4:00</v>
      </c>
      <c r="L29" s="41" t="str">
        <f t="shared" si="1"/>
        <v/>
      </c>
      <c r="N29" s="21"/>
    </row>
    <row r="30" spans="1:14" x14ac:dyDescent="0.2">
      <c r="A30" s="33">
        <v>25</v>
      </c>
      <c r="B30" s="36" t="s">
        <v>26</v>
      </c>
      <c r="C30" s="25"/>
      <c r="D30" s="13"/>
      <c r="E30" s="13"/>
      <c r="F30" s="14"/>
      <c r="H30" s="22"/>
      <c r="J30" s="39">
        <f t="shared" si="0"/>
        <v>0</v>
      </c>
      <c r="K30" s="40" t="str">
        <f>IF(Menu!$C$5="30h","06:00",IF(Menu!$C$5="25h","5:00",IF(Menu!$C$5="20h","4:00","8:00")))</f>
        <v>4:00</v>
      </c>
      <c r="L30" s="41" t="str">
        <f t="shared" si="1"/>
        <v/>
      </c>
      <c r="N30" s="21"/>
    </row>
    <row r="31" spans="1:14" x14ac:dyDescent="0.2">
      <c r="A31" s="33">
        <v>26</v>
      </c>
      <c r="B31" s="36" t="s">
        <v>27</v>
      </c>
      <c r="C31" s="92" t="s">
        <v>2</v>
      </c>
      <c r="D31" s="93"/>
      <c r="E31" s="93"/>
      <c r="F31" s="94"/>
      <c r="H31" s="66"/>
      <c r="J31" s="39" t="str">
        <f t="shared" si="0"/>
        <v/>
      </c>
      <c r="K31" s="40" t="str">
        <f>IF(Menu!$C$5="30h","06:00",IF(Menu!$C$5="25h","5:00",IF(Menu!$C$5="20h","4:00","8:00")))</f>
        <v>4:00</v>
      </c>
      <c r="L31" s="41" t="str">
        <f t="shared" si="1"/>
        <v/>
      </c>
      <c r="N31" s="21"/>
    </row>
    <row r="32" spans="1:14" x14ac:dyDescent="0.2">
      <c r="A32" s="33">
        <v>27</v>
      </c>
      <c r="B32" s="36" t="s">
        <v>28</v>
      </c>
      <c r="C32" s="92" t="s">
        <v>3</v>
      </c>
      <c r="D32" s="93"/>
      <c r="E32" s="93"/>
      <c r="F32" s="94"/>
      <c r="H32" s="66"/>
      <c r="J32" s="39" t="str">
        <f t="shared" si="0"/>
        <v/>
      </c>
      <c r="K32" s="40" t="str">
        <f>IF(Menu!$C$5="30h","06:00",IF(Menu!$C$5="25h","5:00",IF(Menu!$C$5="20h","4:00","8:00")))</f>
        <v>4:00</v>
      </c>
      <c r="L32" s="41" t="str">
        <f t="shared" si="1"/>
        <v/>
      </c>
      <c r="N32" s="21"/>
    </row>
    <row r="33" spans="1:14" x14ac:dyDescent="0.2">
      <c r="A33" s="33">
        <v>28</v>
      </c>
      <c r="B33" s="36" t="s">
        <v>29</v>
      </c>
      <c r="C33" s="25"/>
      <c r="D33" s="13"/>
      <c r="E33" s="13"/>
      <c r="F33" s="14"/>
      <c r="H33" s="27"/>
      <c r="J33" s="39">
        <f t="shared" si="0"/>
        <v>0</v>
      </c>
      <c r="K33" s="40" t="str">
        <f>IF(Menu!$C$5="30h","06:00",IF(Menu!$C$5="25h","5:00",IF(Menu!$C$5="20h","4:00","8:00")))</f>
        <v>4:00</v>
      </c>
      <c r="L33" s="41" t="str">
        <f t="shared" si="1"/>
        <v/>
      </c>
      <c r="N33" s="21"/>
    </row>
    <row r="34" spans="1:14" x14ac:dyDescent="0.2">
      <c r="A34" s="33">
        <v>29</v>
      </c>
      <c r="B34" s="36" t="s">
        <v>30</v>
      </c>
      <c r="C34" s="13"/>
      <c r="D34" s="13"/>
      <c r="E34" s="13"/>
      <c r="F34" s="14"/>
      <c r="H34" s="22"/>
      <c r="J34" s="39">
        <f t="shared" si="0"/>
        <v>0</v>
      </c>
      <c r="K34" s="40" t="str">
        <f>IF(Menu!$C$5="30h","06:00",IF(Menu!$C$5="25h","5:00",IF(Menu!$C$5="20h","4:00","8:00")))</f>
        <v>4:00</v>
      </c>
      <c r="L34" s="41" t="str">
        <f t="shared" si="1"/>
        <v/>
      </c>
      <c r="N34" s="21"/>
    </row>
    <row r="35" spans="1:14" x14ac:dyDescent="0.2">
      <c r="A35" s="33">
        <v>30</v>
      </c>
      <c r="B35" s="36" t="s">
        <v>31</v>
      </c>
      <c r="C35" s="13"/>
      <c r="D35" s="13"/>
      <c r="E35" s="13"/>
      <c r="F35" s="14"/>
      <c r="H35" s="22"/>
      <c r="J35" s="39">
        <f t="shared" si="0"/>
        <v>0</v>
      </c>
      <c r="K35" s="40" t="str">
        <f>IF(Menu!$C$5="30h","06:00",IF(Menu!$C$5="25h","5:00",IF(Menu!$C$5="20h","4:00","8:00")))</f>
        <v>4:00</v>
      </c>
      <c r="L35" s="41" t="str">
        <f t="shared" si="1"/>
        <v/>
      </c>
      <c r="N35" s="21"/>
    </row>
    <row r="36" spans="1:14" ht="13.5" thickBot="1" x14ac:dyDescent="0.25">
      <c r="A36" s="34">
        <v>31</v>
      </c>
      <c r="B36" s="37" t="s">
        <v>32</v>
      </c>
      <c r="C36" s="108" t="s">
        <v>6</v>
      </c>
      <c r="D36" s="109"/>
      <c r="E36" s="109"/>
      <c r="F36" s="110"/>
      <c r="H36" s="70"/>
      <c r="J36" s="42" t="str">
        <f t="shared" si="0"/>
        <v/>
      </c>
      <c r="K36" s="40" t="str">
        <f>IF(Menu!$C$5="30h","06:00",IF(Menu!$C$5="25h","5:00",IF(Menu!$C$5="20h","4:00","8:00")))</f>
        <v>4:00</v>
      </c>
      <c r="L36" s="43" t="str">
        <f t="shared" si="1"/>
        <v/>
      </c>
      <c r="N36" s="17"/>
    </row>
    <row r="39" spans="1:14" ht="13.15" x14ac:dyDescent="0.25">
      <c r="L39" s="11"/>
    </row>
  </sheetData>
  <sheetProtection password="9400" sheet="1" objects="1" scenarios="1" formatCells="0"/>
  <mergeCells count="16">
    <mergeCell ref="A2:U2"/>
    <mergeCell ref="C6:F6"/>
    <mergeCell ref="P7:Q7"/>
    <mergeCell ref="U5:Y5"/>
    <mergeCell ref="U6:Y6"/>
    <mergeCell ref="C36:F36"/>
    <mergeCell ref="C25:F25"/>
    <mergeCell ref="C32:F32"/>
    <mergeCell ref="U8:Y8"/>
    <mergeCell ref="U9:Y9"/>
    <mergeCell ref="C11:F11"/>
    <mergeCell ref="C18:F18"/>
    <mergeCell ref="C10:F10"/>
    <mergeCell ref="C17:F17"/>
    <mergeCell ref="C24:F24"/>
    <mergeCell ref="C31:F31"/>
  </mergeCells>
  <conditionalFormatting sqref="L6:L36">
    <cfRule type="cellIs" dxfId="7" priority="1" operator="lessThan">
      <formula>0</formula>
    </cfRule>
  </conditionalFormatting>
  <dataValidations count="1">
    <dataValidation type="list" allowBlank="1" showInputMessage="1" showErrorMessage="1" sqref="S6">
      <formula1>"SIM,NÃO"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6"/>
  <sheetViews>
    <sheetView showGridLines="0" zoomScale="85" zoomScaleNormal="85" workbookViewId="0"/>
  </sheetViews>
  <sheetFormatPr defaultColWidth="9.140625" defaultRowHeight="12.75" x14ac:dyDescent="0.2"/>
  <cols>
    <col min="1" max="1" width="6.7109375" style="1" customWidth="1"/>
    <col min="2" max="6" width="9.7109375" style="1" customWidth="1"/>
    <col min="7" max="7" width="1.7109375" style="1" customWidth="1"/>
    <col min="8" max="8" width="11.7109375" style="1" customWidth="1"/>
    <col min="9" max="9" width="1.7109375" style="1" customWidth="1"/>
    <col min="10" max="10" width="11.7109375" style="1" customWidth="1"/>
    <col min="11" max="11" width="9.140625" style="1" hidden="1" customWidth="1"/>
    <col min="12" max="12" width="11.7109375" style="1" customWidth="1"/>
    <col min="13" max="13" width="1.7109375" style="1" customWidth="1"/>
    <col min="14" max="14" width="40.7109375" style="1" customWidth="1"/>
    <col min="15" max="15" width="2.7109375" style="1" customWidth="1"/>
    <col min="16" max="16" width="16.7109375" style="1" customWidth="1"/>
    <col min="17" max="17" width="9.7109375" style="1" customWidth="1"/>
    <col min="18" max="18" width="2.7109375" style="1" customWidth="1"/>
    <col min="19" max="19" width="13.28515625" style="1" customWidth="1"/>
    <col min="20" max="20" width="1.7109375" style="1" customWidth="1"/>
    <col min="21" max="21" width="9.7109375" style="1" customWidth="1"/>
    <col min="22" max="16384" width="9.140625" style="1"/>
  </cols>
  <sheetData>
    <row r="2" spans="1:25" ht="22.9" x14ac:dyDescent="0.25">
      <c r="A2" s="98" t="s">
        <v>14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</row>
    <row r="3" spans="1:25" ht="13.15" x14ac:dyDescent="0.25">
      <c r="P3" s="2"/>
      <c r="Q3" s="2"/>
    </row>
    <row r="4" spans="1:25" ht="13.9" thickBot="1" x14ac:dyDescent="0.3">
      <c r="P4" s="2"/>
      <c r="Q4" s="2"/>
    </row>
    <row r="5" spans="1:25" s="7" customFormat="1" ht="26.25" thickBot="1" x14ac:dyDescent="0.25">
      <c r="A5" s="9" t="s">
        <v>34</v>
      </c>
      <c r="B5" s="8" t="s">
        <v>33</v>
      </c>
      <c r="C5" s="5" t="s">
        <v>0</v>
      </c>
      <c r="D5" s="5" t="s">
        <v>1</v>
      </c>
      <c r="E5" s="5" t="s">
        <v>0</v>
      </c>
      <c r="F5" s="6" t="s">
        <v>1</v>
      </c>
      <c r="H5" s="8" t="s">
        <v>35</v>
      </c>
      <c r="J5" s="3" t="s">
        <v>4</v>
      </c>
      <c r="K5" s="5"/>
      <c r="L5" s="6" t="s">
        <v>39</v>
      </c>
      <c r="N5" s="8" t="s">
        <v>5</v>
      </c>
      <c r="P5" s="44" t="s">
        <v>24</v>
      </c>
      <c r="Q5" s="53">
        <f>IF(MAI!U6=0,MAI!Q12,MAI!U9)</f>
        <v>0</v>
      </c>
      <c r="R5" s="54"/>
      <c r="S5" s="55" t="s">
        <v>8</v>
      </c>
      <c r="T5" s="54"/>
      <c r="U5" s="90" t="str">
        <f>IF(S6="SIM","Digite abaixo quantas horas compensou:","")</f>
        <v/>
      </c>
      <c r="V5" s="90"/>
      <c r="W5" s="90"/>
      <c r="X5" s="90"/>
      <c r="Y5" s="90"/>
    </row>
    <row r="6" spans="1:25" ht="13.5" thickBot="1" x14ac:dyDescent="0.25">
      <c r="A6" s="32">
        <v>1</v>
      </c>
      <c r="B6" s="36" t="s">
        <v>26</v>
      </c>
      <c r="C6" s="13"/>
      <c r="D6" s="13"/>
      <c r="E6" s="13"/>
      <c r="F6" s="14"/>
      <c r="H6" s="22"/>
      <c r="J6" s="39">
        <f>IFERROR(((D6-C6)+(F6-E6)+H6),"")</f>
        <v>0</v>
      </c>
      <c r="K6" s="40" t="str">
        <f>IF(Menu!$C$5="30h","06:00",IF(Menu!$C$5="25h","5:00",IF(Menu!$C$5="20h","4:00","8:00")))</f>
        <v>4:00</v>
      </c>
      <c r="L6" s="41" t="str">
        <f>IF(OR(D6&lt;&gt;"",F6&lt;&gt;""),J6-K6,"")</f>
        <v/>
      </c>
      <c r="N6" s="21"/>
      <c r="P6" s="46"/>
      <c r="Q6" s="46"/>
      <c r="R6" s="46"/>
      <c r="S6" s="56"/>
      <c r="T6" s="46"/>
      <c r="U6" s="91"/>
      <c r="V6" s="91"/>
      <c r="W6" s="91"/>
      <c r="X6" s="91"/>
      <c r="Y6" s="91"/>
    </row>
    <row r="7" spans="1:25" x14ac:dyDescent="0.2">
      <c r="A7" s="33">
        <v>2</v>
      </c>
      <c r="B7" s="36" t="s">
        <v>27</v>
      </c>
      <c r="C7" s="92" t="s">
        <v>2</v>
      </c>
      <c r="D7" s="93"/>
      <c r="E7" s="93"/>
      <c r="F7" s="94"/>
      <c r="H7" s="66"/>
      <c r="J7" s="39" t="str">
        <f t="shared" ref="J7:J35" si="0">IFERROR(((D7-C7)+(F7-E7)+H7),"")</f>
        <v/>
      </c>
      <c r="K7" s="40" t="str">
        <f>IF(Menu!$C$5="30h","06:00",IF(Menu!$C$5="25h","5:00",IF(Menu!$C$5="20h","4:00","8:00")))</f>
        <v>4:00</v>
      </c>
      <c r="L7" s="41" t="str">
        <f t="shared" ref="L7:L35" si="1">IF(OR(D7&lt;&gt;"",F7&lt;&gt;""),J7-K7,"")</f>
        <v/>
      </c>
      <c r="N7" s="16"/>
      <c r="P7" s="88" t="s">
        <v>23</v>
      </c>
      <c r="Q7" s="89"/>
      <c r="R7" s="46"/>
      <c r="S7" s="46"/>
      <c r="T7" s="46"/>
      <c r="U7" s="46"/>
      <c r="V7" s="46"/>
      <c r="W7" s="46"/>
      <c r="X7" s="46"/>
      <c r="Y7" s="46"/>
    </row>
    <row r="8" spans="1:25" x14ac:dyDescent="0.2">
      <c r="A8" s="33">
        <v>3</v>
      </c>
      <c r="B8" s="36" t="s">
        <v>28</v>
      </c>
      <c r="C8" s="92" t="s">
        <v>3</v>
      </c>
      <c r="D8" s="93"/>
      <c r="E8" s="93"/>
      <c r="F8" s="94"/>
      <c r="H8" s="66"/>
      <c r="J8" s="39" t="str">
        <f t="shared" si="0"/>
        <v/>
      </c>
      <c r="K8" s="40" t="str">
        <f>IF(Menu!$C$5="30h","06:00",IF(Menu!$C$5="25h","5:00",IF(Menu!$C$5="20h","4:00","8:00")))</f>
        <v>4:00</v>
      </c>
      <c r="L8" s="41" t="str">
        <f t="shared" si="1"/>
        <v/>
      </c>
      <c r="N8" s="16"/>
      <c r="P8" s="47" t="s">
        <v>21</v>
      </c>
      <c r="Q8" s="48">
        <f>SUMIF(L6:L35,"&gt;0")</f>
        <v>0</v>
      </c>
      <c r="R8" s="46"/>
      <c r="S8" s="46"/>
      <c r="T8" s="46"/>
      <c r="U8" s="85" t="str">
        <f>IF(S6="SIM","Diferença entre compensação e créditos:","")</f>
        <v/>
      </c>
      <c r="V8" s="85"/>
      <c r="W8" s="85"/>
      <c r="X8" s="85"/>
      <c r="Y8" s="85"/>
    </row>
    <row r="9" spans="1:25" x14ac:dyDescent="0.2">
      <c r="A9" s="33">
        <v>4</v>
      </c>
      <c r="B9" s="36" t="s">
        <v>29</v>
      </c>
      <c r="C9" s="25"/>
      <c r="D9" s="13"/>
      <c r="E9" s="13"/>
      <c r="F9" s="14"/>
      <c r="H9" s="27"/>
      <c r="J9" s="39">
        <f t="shared" si="0"/>
        <v>0</v>
      </c>
      <c r="K9" s="40" t="str">
        <f>IF(Menu!$C$5="30h","06:00",IF(Menu!$C$5="25h","5:00",IF(Menu!$C$5="20h","4:00","8:00")))</f>
        <v>4:00</v>
      </c>
      <c r="L9" s="41" t="str">
        <f t="shared" si="1"/>
        <v/>
      </c>
      <c r="N9" s="16"/>
      <c r="P9" s="47" t="s">
        <v>22</v>
      </c>
      <c r="Q9" s="49">
        <f>SUMIF(L6:L35,"&lt;0")</f>
        <v>0</v>
      </c>
      <c r="R9" s="46"/>
      <c r="S9" s="46"/>
      <c r="T9" s="46"/>
      <c r="U9" s="85" t="str">
        <f>IF(U6&gt;0,Q12-U6,"")</f>
        <v/>
      </c>
      <c r="V9" s="85"/>
      <c r="W9" s="85"/>
      <c r="X9" s="85"/>
      <c r="Y9" s="85"/>
    </row>
    <row r="10" spans="1:25" ht="13.5" thickBot="1" x14ac:dyDescent="0.25">
      <c r="A10" s="33">
        <v>5</v>
      </c>
      <c r="B10" s="36" t="s">
        <v>30</v>
      </c>
      <c r="C10" s="12"/>
      <c r="D10" s="13"/>
      <c r="E10" s="13"/>
      <c r="F10" s="14"/>
      <c r="H10" s="22"/>
      <c r="J10" s="39">
        <f t="shared" si="0"/>
        <v>0</v>
      </c>
      <c r="K10" s="40" t="str">
        <f>IF(Menu!$C$5="30h","06:00",IF(Menu!$C$5="25h","5:00",IF(Menu!$C$5="20h","4:00","8:00")))</f>
        <v>4:00</v>
      </c>
      <c r="L10" s="41" t="str">
        <f t="shared" si="1"/>
        <v/>
      </c>
      <c r="N10" s="16"/>
      <c r="P10" s="50" t="s">
        <v>7</v>
      </c>
      <c r="Q10" s="51">
        <f>SUM(L6:L35)</f>
        <v>0</v>
      </c>
      <c r="R10" s="46"/>
      <c r="S10" s="46"/>
      <c r="T10" s="46"/>
      <c r="U10" s="46"/>
      <c r="V10" s="46"/>
      <c r="W10" s="46"/>
      <c r="X10" s="46"/>
      <c r="Y10" s="46"/>
    </row>
    <row r="11" spans="1:25" ht="13.5" thickBot="1" x14ac:dyDescent="0.25">
      <c r="A11" s="33">
        <v>6</v>
      </c>
      <c r="B11" s="36" t="s">
        <v>31</v>
      </c>
      <c r="C11" s="13"/>
      <c r="D11" s="13"/>
      <c r="E11" s="13"/>
      <c r="F11" s="14"/>
      <c r="H11" s="22"/>
      <c r="J11" s="39">
        <f t="shared" si="0"/>
        <v>0</v>
      </c>
      <c r="K11" s="40" t="str">
        <f>IF(Menu!$C$5="30h","06:00",IF(Menu!$C$5="25h","5:00",IF(Menu!$C$5="20h","4:00","8:00")))</f>
        <v>4:00</v>
      </c>
      <c r="L11" s="41" t="str">
        <f t="shared" si="1"/>
        <v/>
      </c>
      <c r="N11" s="16"/>
      <c r="P11" s="46"/>
      <c r="Q11" s="46"/>
      <c r="R11" s="46"/>
      <c r="S11" s="46"/>
      <c r="T11" s="46"/>
      <c r="U11" s="46"/>
      <c r="V11" s="46"/>
      <c r="W11" s="46"/>
      <c r="X11" s="46"/>
      <c r="Y11" s="46"/>
    </row>
    <row r="12" spans="1:25" ht="13.5" customHeight="1" thickBot="1" x14ac:dyDescent="0.25">
      <c r="A12" s="33">
        <v>7</v>
      </c>
      <c r="B12" s="36" t="s">
        <v>32</v>
      </c>
      <c r="C12" s="13"/>
      <c r="D12" s="13"/>
      <c r="E12" s="13"/>
      <c r="F12" s="14"/>
      <c r="H12" s="22"/>
      <c r="J12" s="39">
        <f t="shared" si="0"/>
        <v>0</v>
      </c>
      <c r="K12" s="40" t="str">
        <f>IF(Menu!$C$5="30h","06:00",IF(Menu!$C$5="25h","5:00",IF(Menu!$C$5="20h","4:00","8:00")))</f>
        <v>4:00</v>
      </c>
      <c r="L12" s="41" t="str">
        <f t="shared" si="1"/>
        <v/>
      </c>
      <c r="N12" s="16"/>
      <c r="P12" s="52" t="s">
        <v>25</v>
      </c>
      <c r="Q12" s="53">
        <f>SUM(Q5,Q10)</f>
        <v>0</v>
      </c>
      <c r="R12" s="46"/>
      <c r="S12" s="46"/>
      <c r="T12" s="46"/>
      <c r="U12" s="46"/>
      <c r="V12" s="46"/>
      <c r="W12" s="46"/>
      <c r="X12" s="46"/>
      <c r="Y12" s="46"/>
    </row>
    <row r="13" spans="1:25" x14ac:dyDescent="0.2">
      <c r="A13" s="33">
        <v>8</v>
      </c>
      <c r="B13" s="36" t="s">
        <v>26</v>
      </c>
      <c r="C13" s="12"/>
      <c r="D13" s="13"/>
      <c r="E13" s="13"/>
      <c r="F13" s="14"/>
      <c r="H13" s="22"/>
      <c r="J13" s="39">
        <f t="shared" si="0"/>
        <v>0</v>
      </c>
      <c r="K13" s="40" t="str">
        <f>IF(Menu!$C$5="30h","06:00",IF(Menu!$C$5="25h","5:00",IF(Menu!$C$5="20h","4:00","8:00")))</f>
        <v>4:00</v>
      </c>
      <c r="L13" s="41" t="str">
        <f t="shared" si="1"/>
        <v/>
      </c>
      <c r="N13" s="16"/>
      <c r="P13" s="46"/>
      <c r="Q13" s="46"/>
      <c r="R13" s="46"/>
      <c r="S13" s="46"/>
      <c r="T13" s="46"/>
      <c r="U13" s="46"/>
      <c r="V13" s="46"/>
      <c r="W13" s="46"/>
      <c r="X13" s="46"/>
      <c r="Y13" s="46"/>
    </row>
    <row r="14" spans="1:25" x14ac:dyDescent="0.2">
      <c r="A14" s="33">
        <v>9</v>
      </c>
      <c r="B14" s="36" t="s">
        <v>27</v>
      </c>
      <c r="C14" s="92" t="s">
        <v>2</v>
      </c>
      <c r="D14" s="93"/>
      <c r="E14" s="93"/>
      <c r="F14" s="94"/>
      <c r="H14" s="66"/>
      <c r="J14" s="39" t="str">
        <f t="shared" si="0"/>
        <v/>
      </c>
      <c r="K14" s="40" t="str">
        <f>IF(Menu!$C$5="30h","06:00",IF(Menu!$C$5="25h","5:00",IF(Menu!$C$5="20h","4:00","8:00")))</f>
        <v>4:00</v>
      </c>
      <c r="L14" s="41" t="str">
        <f t="shared" si="1"/>
        <v/>
      </c>
      <c r="N14" s="16"/>
    </row>
    <row r="15" spans="1:25" ht="12.75" customHeight="1" x14ac:dyDescent="0.2">
      <c r="A15" s="33">
        <v>10</v>
      </c>
      <c r="B15" s="36" t="s">
        <v>28</v>
      </c>
      <c r="C15" s="92" t="s">
        <v>3</v>
      </c>
      <c r="D15" s="93"/>
      <c r="E15" s="93"/>
      <c r="F15" s="94"/>
      <c r="H15" s="66"/>
      <c r="J15" s="39" t="str">
        <f t="shared" si="0"/>
        <v/>
      </c>
      <c r="K15" s="40" t="str">
        <f>IF(Menu!$C$5="30h","06:00",IF(Menu!$C$5="25h","5:00",IF(Menu!$C$5="20h","4:00","8:00")))</f>
        <v>4:00</v>
      </c>
      <c r="L15" s="41" t="str">
        <f t="shared" si="1"/>
        <v/>
      </c>
      <c r="N15" s="16"/>
    </row>
    <row r="16" spans="1:25" x14ac:dyDescent="0.2">
      <c r="A16" s="33">
        <v>11</v>
      </c>
      <c r="B16" s="36" t="s">
        <v>29</v>
      </c>
      <c r="C16" s="25"/>
      <c r="D16" s="13"/>
      <c r="E16" s="13"/>
      <c r="F16" s="14"/>
      <c r="H16" s="27"/>
      <c r="J16" s="39">
        <f t="shared" si="0"/>
        <v>0</v>
      </c>
      <c r="K16" s="40" t="str">
        <f>IF(Menu!$C$5="30h","06:00",IF(Menu!$C$5="25h","5:00",IF(Menu!$C$5="20h","4:00","8:00")))</f>
        <v>4:00</v>
      </c>
      <c r="L16" s="41" t="str">
        <f t="shared" si="1"/>
        <v/>
      </c>
      <c r="N16" s="16"/>
    </row>
    <row r="17" spans="1:14" x14ac:dyDescent="0.2">
      <c r="A17" s="33">
        <v>12</v>
      </c>
      <c r="B17" s="36" t="s">
        <v>30</v>
      </c>
      <c r="C17" s="13"/>
      <c r="D17" s="13"/>
      <c r="E17" s="13"/>
      <c r="F17" s="14"/>
      <c r="H17" s="22"/>
      <c r="J17" s="39">
        <f t="shared" si="0"/>
        <v>0</v>
      </c>
      <c r="K17" s="40" t="str">
        <f>IF(Menu!$C$5="30h","06:00",IF(Menu!$C$5="25h","5:00",IF(Menu!$C$5="20h","4:00","8:00")))</f>
        <v>4:00</v>
      </c>
      <c r="L17" s="41" t="str">
        <f t="shared" si="1"/>
        <v/>
      </c>
      <c r="N17" s="16"/>
    </row>
    <row r="18" spans="1:14" x14ac:dyDescent="0.2">
      <c r="A18" s="33">
        <v>13</v>
      </c>
      <c r="B18" s="36" t="s">
        <v>31</v>
      </c>
      <c r="C18" s="13"/>
      <c r="D18" s="13"/>
      <c r="E18" s="13"/>
      <c r="F18" s="14"/>
      <c r="H18" s="22"/>
      <c r="J18" s="39">
        <f t="shared" si="0"/>
        <v>0</v>
      </c>
      <c r="K18" s="40" t="str">
        <f>IF(Menu!$C$5="30h","06:00",IF(Menu!$C$5="25h","5:00",IF(Menu!$C$5="20h","4:00","8:00")))</f>
        <v>4:00</v>
      </c>
      <c r="L18" s="41" t="str">
        <f t="shared" si="1"/>
        <v/>
      </c>
      <c r="N18" s="16"/>
    </row>
    <row r="19" spans="1:14" ht="12.75" customHeight="1" x14ac:dyDescent="0.2">
      <c r="A19" s="33">
        <v>14</v>
      </c>
      <c r="B19" s="36" t="s">
        <v>32</v>
      </c>
      <c r="C19" s="13"/>
      <c r="D19" s="13"/>
      <c r="E19" s="13"/>
      <c r="F19" s="14"/>
      <c r="H19" s="22"/>
      <c r="J19" s="39">
        <f t="shared" si="0"/>
        <v>0</v>
      </c>
      <c r="K19" s="40" t="str">
        <f>IF(Menu!$C$5="30h","06:00",IF(Menu!$C$5="25h","5:00",IF(Menu!$C$5="20h","4:00","8:00")))</f>
        <v>4:00</v>
      </c>
      <c r="L19" s="41" t="str">
        <f t="shared" si="1"/>
        <v/>
      </c>
      <c r="N19" s="16"/>
    </row>
    <row r="20" spans="1:14" x14ac:dyDescent="0.2">
      <c r="A20" s="33">
        <v>15</v>
      </c>
      <c r="B20" s="36" t="s">
        <v>26</v>
      </c>
      <c r="C20" s="13"/>
      <c r="D20" s="13"/>
      <c r="E20" s="13"/>
      <c r="F20" s="14"/>
      <c r="H20" s="22"/>
      <c r="J20" s="39">
        <f t="shared" si="0"/>
        <v>0</v>
      </c>
      <c r="K20" s="40" t="str">
        <f>IF(Menu!$C$5="30h","06:00",IF(Menu!$C$5="25h","5:00",IF(Menu!$C$5="20h","4:00","8:00")))</f>
        <v>4:00</v>
      </c>
      <c r="L20" s="41" t="str">
        <f t="shared" si="1"/>
        <v/>
      </c>
      <c r="N20" s="16"/>
    </row>
    <row r="21" spans="1:14" x14ac:dyDescent="0.2">
      <c r="A21" s="33">
        <v>16</v>
      </c>
      <c r="B21" s="36" t="s">
        <v>27</v>
      </c>
      <c r="C21" s="92" t="s">
        <v>2</v>
      </c>
      <c r="D21" s="93"/>
      <c r="E21" s="93"/>
      <c r="F21" s="94"/>
      <c r="H21" s="66"/>
      <c r="J21" s="39" t="str">
        <f t="shared" si="0"/>
        <v/>
      </c>
      <c r="K21" s="40" t="str">
        <f>IF(Menu!$C$5="30h","06:00",IF(Menu!$C$5="25h","5:00",IF(Menu!$C$5="20h","4:00","8:00")))</f>
        <v>4:00</v>
      </c>
      <c r="L21" s="41" t="str">
        <f t="shared" si="1"/>
        <v/>
      </c>
      <c r="N21" s="16"/>
    </row>
    <row r="22" spans="1:14" x14ac:dyDescent="0.2">
      <c r="A22" s="33">
        <v>17</v>
      </c>
      <c r="B22" s="36" t="s">
        <v>28</v>
      </c>
      <c r="C22" s="92" t="s">
        <v>3</v>
      </c>
      <c r="D22" s="93"/>
      <c r="E22" s="93"/>
      <c r="F22" s="94"/>
      <c r="H22" s="66"/>
      <c r="J22" s="39" t="str">
        <f t="shared" si="0"/>
        <v/>
      </c>
      <c r="K22" s="40" t="str">
        <f>IF(Menu!$C$5="30h","06:00",IF(Menu!$C$5="25h","5:00",IF(Menu!$C$5="20h","4:00","8:00")))</f>
        <v>4:00</v>
      </c>
      <c r="L22" s="41" t="str">
        <f t="shared" si="1"/>
        <v/>
      </c>
      <c r="N22" s="16"/>
    </row>
    <row r="23" spans="1:14" x14ac:dyDescent="0.2">
      <c r="A23" s="33">
        <v>18</v>
      </c>
      <c r="B23" s="36" t="s">
        <v>29</v>
      </c>
      <c r="C23" s="25"/>
      <c r="D23" s="13"/>
      <c r="E23" s="13"/>
      <c r="F23" s="14"/>
      <c r="H23" s="27"/>
      <c r="J23" s="39">
        <f t="shared" si="0"/>
        <v>0</v>
      </c>
      <c r="K23" s="40" t="str">
        <f>IF(Menu!$C$5="30h","06:00",IF(Menu!$C$5="25h","5:00",IF(Menu!$C$5="20h","4:00","8:00")))</f>
        <v>4:00</v>
      </c>
      <c r="L23" s="41" t="str">
        <f t="shared" si="1"/>
        <v/>
      </c>
      <c r="N23" s="16"/>
    </row>
    <row r="24" spans="1:14" x14ac:dyDescent="0.2">
      <c r="A24" s="33">
        <v>19</v>
      </c>
      <c r="B24" s="36" t="s">
        <v>30</v>
      </c>
      <c r="C24" s="12"/>
      <c r="D24" s="13"/>
      <c r="E24" s="13"/>
      <c r="F24" s="14"/>
      <c r="H24" s="22"/>
      <c r="J24" s="39">
        <f t="shared" si="0"/>
        <v>0</v>
      </c>
      <c r="K24" s="40" t="str">
        <f>IF(Menu!$C$5="30h","06:00",IF(Menu!$C$5="25h","5:00",IF(Menu!$C$5="20h","4:00","8:00")))</f>
        <v>4:00</v>
      </c>
      <c r="L24" s="41" t="str">
        <f t="shared" si="1"/>
        <v/>
      </c>
      <c r="N24" s="16"/>
    </row>
    <row r="25" spans="1:14" x14ac:dyDescent="0.2">
      <c r="A25" s="33">
        <v>20</v>
      </c>
      <c r="B25" s="36" t="s">
        <v>31</v>
      </c>
      <c r="C25" s="13"/>
      <c r="D25" s="13"/>
      <c r="E25" s="13"/>
      <c r="F25" s="14"/>
      <c r="H25" s="22"/>
      <c r="J25" s="39">
        <f t="shared" si="0"/>
        <v>0</v>
      </c>
      <c r="K25" s="40" t="str">
        <f>IF(Menu!$C$5="30h","06:00",IF(Menu!$C$5="25h","5:00",IF(Menu!$C$5="20h","4:00","8:00")))</f>
        <v>4:00</v>
      </c>
      <c r="L25" s="41" t="str">
        <f t="shared" si="1"/>
        <v/>
      </c>
      <c r="N25" s="16"/>
    </row>
    <row r="26" spans="1:14" x14ac:dyDescent="0.2">
      <c r="A26" s="33">
        <v>21</v>
      </c>
      <c r="B26" s="36" t="s">
        <v>32</v>
      </c>
      <c r="C26" s="13"/>
      <c r="D26" s="13"/>
      <c r="E26" s="13"/>
      <c r="F26" s="14"/>
      <c r="H26" s="22"/>
      <c r="J26" s="39">
        <f t="shared" si="0"/>
        <v>0</v>
      </c>
      <c r="K26" s="40" t="str">
        <f>IF(Menu!$C$5="30h","06:00",IF(Menu!$C$5="25h","5:00",IF(Menu!$C$5="20h","4:00","8:00")))</f>
        <v>4:00</v>
      </c>
      <c r="L26" s="41" t="str">
        <f t="shared" si="1"/>
        <v/>
      </c>
      <c r="N26" s="16"/>
    </row>
    <row r="27" spans="1:14" x14ac:dyDescent="0.2">
      <c r="A27" s="33">
        <v>22</v>
      </c>
      <c r="B27" s="36" t="s">
        <v>26</v>
      </c>
      <c r="C27" s="13"/>
      <c r="D27" s="13"/>
      <c r="E27" s="13"/>
      <c r="F27" s="14"/>
      <c r="H27" s="22"/>
      <c r="J27" s="39">
        <f t="shared" si="0"/>
        <v>0</v>
      </c>
      <c r="K27" s="40" t="str">
        <f>IF(Menu!$C$5="30h","06:00",IF(Menu!$C$5="25h","5:00",IF(Menu!$C$5="20h","4:00","8:00")))</f>
        <v>4:00</v>
      </c>
      <c r="L27" s="41" t="str">
        <f t="shared" si="1"/>
        <v/>
      </c>
      <c r="N27" s="16"/>
    </row>
    <row r="28" spans="1:14" x14ac:dyDescent="0.2">
      <c r="A28" s="33">
        <v>23</v>
      </c>
      <c r="B28" s="36" t="s">
        <v>27</v>
      </c>
      <c r="C28" s="92" t="s">
        <v>2</v>
      </c>
      <c r="D28" s="93"/>
      <c r="E28" s="93"/>
      <c r="F28" s="94"/>
      <c r="H28" s="66"/>
      <c r="J28" s="39" t="str">
        <f t="shared" si="0"/>
        <v/>
      </c>
      <c r="K28" s="40" t="str">
        <f>IF(Menu!$C$5="30h","06:00",IF(Menu!$C$5="25h","5:00",IF(Menu!$C$5="20h","4:00","8:00")))</f>
        <v>4:00</v>
      </c>
      <c r="L28" s="41" t="str">
        <f t="shared" si="1"/>
        <v/>
      </c>
      <c r="N28" s="16"/>
    </row>
    <row r="29" spans="1:14" x14ac:dyDescent="0.2">
      <c r="A29" s="33">
        <v>24</v>
      </c>
      <c r="B29" s="36" t="s">
        <v>28</v>
      </c>
      <c r="C29" s="92" t="s">
        <v>3</v>
      </c>
      <c r="D29" s="93"/>
      <c r="E29" s="93"/>
      <c r="F29" s="94"/>
      <c r="H29" s="66"/>
      <c r="J29" s="39" t="str">
        <f t="shared" si="0"/>
        <v/>
      </c>
      <c r="K29" s="40" t="str">
        <f>IF(Menu!$C$5="30h","06:00",IF(Menu!$C$5="25h","5:00",IF(Menu!$C$5="20h","4:00","8:00")))</f>
        <v>4:00</v>
      </c>
      <c r="L29" s="41" t="str">
        <f t="shared" si="1"/>
        <v/>
      </c>
      <c r="N29" s="16"/>
    </row>
    <row r="30" spans="1:14" x14ac:dyDescent="0.2">
      <c r="A30" s="33">
        <v>25</v>
      </c>
      <c r="B30" s="36" t="s">
        <v>29</v>
      </c>
      <c r="C30" s="25"/>
      <c r="D30" s="13"/>
      <c r="E30" s="13"/>
      <c r="F30" s="14"/>
      <c r="H30" s="27"/>
      <c r="J30" s="39">
        <f t="shared" si="0"/>
        <v>0</v>
      </c>
      <c r="K30" s="40" t="str">
        <f>IF(Menu!$C$5="30h","06:00",IF(Menu!$C$5="25h","5:00",IF(Menu!$C$5="20h","4:00","8:00")))</f>
        <v>4:00</v>
      </c>
      <c r="L30" s="41" t="str">
        <f t="shared" si="1"/>
        <v/>
      </c>
      <c r="N30" s="16"/>
    </row>
    <row r="31" spans="1:14" x14ac:dyDescent="0.2">
      <c r="A31" s="33">
        <v>26</v>
      </c>
      <c r="B31" s="36" t="s">
        <v>30</v>
      </c>
      <c r="C31" s="12"/>
      <c r="D31" s="13"/>
      <c r="E31" s="13"/>
      <c r="F31" s="14"/>
      <c r="H31" s="22"/>
      <c r="J31" s="39">
        <f t="shared" si="0"/>
        <v>0</v>
      </c>
      <c r="K31" s="40" t="str">
        <f>IF(Menu!$C$5="30h","06:00",IF(Menu!$C$5="25h","5:00",IF(Menu!$C$5="20h","4:00","8:00")))</f>
        <v>4:00</v>
      </c>
      <c r="L31" s="41" t="str">
        <f t="shared" si="1"/>
        <v/>
      </c>
      <c r="N31" s="16"/>
    </row>
    <row r="32" spans="1:14" x14ac:dyDescent="0.2">
      <c r="A32" s="33">
        <v>27</v>
      </c>
      <c r="B32" s="36" t="s">
        <v>31</v>
      </c>
      <c r="C32" s="13"/>
      <c r="D32" s="13"/>
      <c r="E32" s="13"/>
      <c r="F32" s="14"/>
      <c r="H32" s="22"/>
      <c r="J32" s="39">
        <f t="shared" si="0"/>
        <v>0</v>
      </c>
      <c r="K32" s="40" t="str">
        <f>IF(Menu!$C$5="30h","06:00",IF(Menu!$C$5="25h","5:00",IF(Menu!$C$5="20h","4:00","8:00")))</f>
        <v>4:00</v>
      </c>
      <c r="L32" s="41" t="str">
        <f t="shared" si="1"/>
        <v/>
      </c>
      <c r="N32" s="16"/>
    </row>
    <row r="33" spans="1:14" x14ac:dyDescent="0.2">
      <c r="A33" s="33">
        <v>28</v>
      </c>
      <c r="B33" s="36" t="s">
        <v>32</v>
      </c>
      <c r="C33" s="13"/>
      <c r="D33" s="13"/>
      <c r="E33" s="13"/>
      <c r="F33" s="14"/>
      <c r="H33" s="22"/>
      <c r="J33" s="39">
        <f t="shared" si="0"/>
        <v>0</v>
      </c>
      <c r="K33" s="40" t="str">
        <f>IF(Menu!$C$5="30h","06:00",IF(Menu!$C$5="25h","5:00",IF(Menu!$C$5="20h","4:00","8:00")))</f>
        <v>4:00</v>
      </c>
      <c r="L33" s="41" t="str">
        <f t="shared" si="1"/>
        <v/>
      </c>
      <c r="N33" s="16"/>
    </row>
    <row r="34" spans="1:14" x14ac:dyDescent="0.2">
      <c r="A34" s="33">
        <v>29</v>
      </c>
      <c r="B34" s="36" t="s">
        <v>26</v>
      </c>
      <c r="C34" s="13"/>
      <c r="D34" s="13"/>
      <c r="E34" s="13"/>
      <c r="F34" s="14"/>
      <c r="H34" s="22"/>
      <c r="J34" s="39">
        <f t="shared" si="0"/>
        <v>0</v>
      </c>
      <c r="K34" s="40" t="str">
        <f>IF(Menu!$C$5="30h","06:00",IF(Menu!$C$5="25h","5:00",IF(Menu!$C$5="20h","4:00","8:00")))</f>
        <v>4:00</v>
      </c>
      <c r="L34" s="41" t="str">
        <f t="shared" si="1"/>
        <v/>
      </c>
      <c r="N34" s="16"/>
    </row>
    <row r="35" spans="1:14" ht="13.5" thickBot="1" x14ac:dyDescent="0.25">
      <c r="A35" s="34">
        <v>30</v>
      </c>
      <c r="B35" s="37" t="s">
        <v>27</v>
      </c>
      <c r="C35" s="18"/>
      <c r="D35" s="18"/>
      <c r="E35" s="18"/>
      <c r="F35" s="19"/>
      <c r="H35" s="23"/>
      <c r="J35" s="42">
        <f t="shared" si="0"/>
        <v>0</v>
      </c>
      <c r="K35" s="40" t="str">
        <f>IF(Menu!$C$5="30h","06:00",IF(Menu!$C$5="25h","5:00",IF(Menu!$C$5="20h","4:00","8:00")))</f>
        <v>4:00</v>
      </c>
      <c r="L35" s="43" t="str">
        <f t="shared" si="1"/>
        <v/>
      </c>
      <c r="N35" s="17"/>
    </row>
    <row r="36" spans="1:14" x14ac:dyDescent="0.2">
      <c r="L36" s="11"/>
    </row>
  </sheetData>
  <sheetProtection password="9400" sheet="1" objects="1" scenarios="1" formatCells="0"/>
  <mergeCells count="14">
    <mergeCell ref="U9:Y9"/>
    <mergeCell ref="C8:F8"/>
    <mergeCell ref="C15:F15"/>
    <mergeCell ref="C22:F22"/>
    <mergeCell ref="C29:F29"/>
    <mergeCell ref="C14:F14"/>
    <mergeCell ref="C21:F21"/>
    <mergeCell ref="C28:F28"/>
    <mergeCell ref="A2:U2"/>
    <mergeCell ref="P7:Q7"/>
    <mergeCell ref="U5:Y5"/>
    <mergeCell ref="U6:Y6"/>
    <mergeCell ref="U8:Y8"/>
    <mergeCell ref="C7:F7"/>
  </mergeCells>
  <conditionalFormatting sqref="L6:L35">
    <cfRule type="cellIs" dxfId="6" priority="1" operator="lessThan">
      <formula>0</formula>
    </cfRule>
  </conditionalFormatting>
  <dataValidations count="1">
    <dataValidation type="list" allowBlank="1" showInputMessage="1" showErrorMessage="1" sqref="S6">
      <formula1>"SIM,NÃO"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9"/>
  <sheetViews>
    <sheetView showGridLines="0" zoomScale="85" zoomScaleNormal="85" workbookViewId="0"/>
  </sheetViews>
  <sheetFormatPr defaultColWidth="9.140625" defaultRowHeight="12.75" x14ac:dyDescent="0.2"/>
  <cols>
    <col min="1" max="1" width="6.7109375" style="1" customWidth="1"/>
    <col min="2" max="6" width="9.7109375" style="1" customWidth="1"/>
    <col min="7" max="7" width="1.7109375" style="1" customWidth="1"/>
    <col min="8" max="8" width="11.7109375" style="1" customWidth="1"/>
    <col min="9" max="9" width="1.7109375" style="1" customWidth="1"/>
    <col min="10" max="10" width="11.7109375" style="1" customWidth="1"/>
    <col min="11" max="11" width="11.7109375" style="1" hidden="1" customWidth="1"/>
    <col min="12" max="12" width="11.7109375" style="1" customWidth="1"/>
    <col min="13" max="13" width="1.7109375" style="1" customWidth="1"/>
    <col min="14" max="14" width="40.7109375" style="1" customWidth="1"/>
    <col min="15" max="15" width="2.7109375" style="1" customWidth="1"/>
    <col min="16" max="16" width="16.7109375" style="1" customWidth="1"/>
    <col min="17" max="17" width="9.7109375" style="1" customWidth="1"/>
    <col min="18" max="18" width="2.7109375" style="1" customWidth="1"/>
    <col min="19" max="19" width="13.28515625" style="1" customWidth="1"/>
    <col min="20" max="20" width="1.7109375" style="1" customWidth="1"/>
    <col min="21" max="21" width="9.7109375" style="1" customWidth="1"/>
    <col min="22" max="16384" width="9.140625" style="1"/>
  </cols>
  <sheetData>
    <row r="2" spans="1:25" ht="22.9" x14ac:dyDescent="0.25">
      <c r="A2" s="98" t="s">
        <v>15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</row>
    <row r="3" spans="1:25" ht="13.15" x14ac:dyDescent="0.25">
      <c r="P3" s="2"/>
      <c r="Q3" s="2"/>
    </row>
    <row r="4" spans="1:25" ht="13.9" thickBot="1" x14ac:dyDescent="0.3">
      <c r="P4" s="2"/>
      <c r="Q4" s="2"/>
    </row>
    <row r="5" spans="1:25" s="7" customFormat="1" ht="26.25" thickBot="1" x14ac:dyDescent="0.25">
      <c r="A5" s="9" t="s">
        <v>34</v>
      </c>
      <c r="B5" s="8" t="s">
        <v>33</v>
      </c>
      <c r="C5" s="3" t="s">
        <v>0</v>
      </c>
      <c r="D5" s="5" t="s">
        <v>1</v>
      </c>
      <c r="E5" s="5" t="s">
        <v>0</v>
      </c>
      <c r="F5" s="6" t="s">
        <v>1</v>
      </c>
      <c r="H5" s="8" t="s">
        <v>35</v>
      </c>
      <c r="J5" s="3" t="s">
        <v>4</v>
      </c>
      <c r="K5" s="5"/>
      <c r="L5" s="6" t="s">
        <v>39</v>
      </c>
      <c r="N5" s="8" t="s">
        <v>5</v>
      </c>
      <c r="P5" s="44" t="s">
        <v>24</v>
      </c>
      <c r="Q5" s="53">
        <f>IF(JUN!U6=0,JUN!Q12,JUN!U9)</f>
        <v>0</v>
      </c>
      <c r="R5" s="54"/>
      <c r="S5" s="55" t="s">
        <v>8</v>
      </c>
      <c r="T5" s="54"/>
      <c r="U5" s="90" t="str">
        <f>IF(S6="SIM","Digite abaixo quantas horas compensou:","")</f>
        <v/>
      </c>
      <c r="V5" s="90"/>
      <c r="W5" s="90"/>
      <c r="X5" s="90"/>
      <c r="Y5" s="90"/>
    </row>
    <row r="6" spans="1:25" ht="13.5" thickBot="1" x14ac:dyDescent="0.25">
      <c r="A6" s="32">
        <v>1</v>
      </c>
      <c r="B6" s="36" t="s">
        <v>28</v>
      </c>
      <c r="C6" s="92" t="s">
        <v>3</v>
      </c>
      <c r="D6" s="93"/>
      <c r="E6" s="93"/>
      <c r="F6" s="94"/>
      <c r="H6" s="66"/>
      <c r="J6" s="39" t="str">
        <f>IFERROR(((D6-C6)+(F6-E6)+H6),"")</f>
        <v/>
      </c>
      <c r="K6" s="40" t="str">
        <f>IF(Menu!$C$5="30h","06:00",IF(Menu!$C$5="25h","5:00",IF(Menu!$C$5="20h","4:00","8:00")))</f>
        <v>4:00</v>
      </c>
      <c r="L6" s="41" t="str">
        <f>IF(OR(D6&lt;&gt;"",F6&lt;&gt;""),J6-K6,"")</f>
        <v/>
      </c>
      <c r="N6" s="15"/>
      <c r="P6" s="46"/>
      <c r="Q6" s="46"/>
      <c r="R6" s="46"/>
      <c r="S6" s="56"/>
      <c r="T6" s="46"/>
      <c r="U6" s="91"/>
      <c r="V6" s="91"/>
      <c r="W6" s="91"/>
      <c r="X6" s="91"/>
      <c r="Y6" s="91"/>
    </row>
    <row r="7" spans="1:25" x14ac:dyDescent="0.2">
      <c r="A7" s="33">
        <v>2</v>
      </c>
      <c r="B7" s="36" t="s">
        <v>29</v>
      </c>
      <c r="C7" s="25"/>
      <c r="D7" s="13"/>
      <c r="E7" s="13"/>
      <c r="F7" s="14"/>
      <c r="H7" s="27"/>
      <c r="J7" s="39">
        <f t="shared" ref="J7:J36" si="0">IFERROR(((D7-C7)+(F7-E7)+H7),"")</f>
        <v>0</v>
      </c>
      <c r="K7" s="40" t="str">
        <f>IF(Menu!$C$5="30h","06:00",IF(Menu!$C$5="25h","5:00",IF(Menu!$C$5="20h","4:00","8:00")))</f>
        <v>4:00</v>
      </c>
      <c r="L7" s="41" t="str">
        <f t="shared" ref="L7:L36" si="1">IF(OR(D7&lt;&gt;"",F7&lt;&gt;""),J7-K7,"")</f>
        <v/>
      </c>
      <c r="N7" s="16"/>
      <c r="P7" s="88" t="s">
        <v>23</v>
      </c>
      <c r="Q7" s="89"/>
      <c r="R7" s="46"/>
      <c r="S7" s="46"/>
      <c r="T7" s="46"/>
      <c r="U7" s="46"/>
      <c r="V7" s="46"/>
      <c r="W7" s="46"/>
      <c r="X7" s="46"/>
      <c r="Y7" s="46"/>
    </row>
    <row r="8" spans="1:25" x14ac:dyDescent="0.2">
      <c r="A8" s="33">
        <v>3</v>
      </c>
      <c r="B8" s="36" t="s">
        <v>30</v>
      </c>
      <c r="C8" s="25"/>
      <c r="D8" s="13"/>
      <c r="E8" s="13"/>
      <c r="F8" s="14"/>
      <c r="H8" s="22"/>
      <c r="J8" s="39">
        <f t="shared" si="0"/>
        <v>0</v>
      </c>
      <c r="K8" s="40" t="str">
        <f>IF(Menu!$C$5="30h","06:00",IF(Menu!$C$5="25h","5:00",IF(Menu!$C$5="20h","4:00","8:00")))</f>
        <v>4:00</v>
      </c>
      <c r="L8" s="41" t="str">
        <f t="shared" si="1"/>
        <v/>
      </c>
      <c r="N8" s="16"/>
      <c r="P8" s="47" t="s">
        <v>21</v>
      </c>
      <c r="Q8" s="48">
        <f>SUMIF(L6:L36,"&gt;0")</f>
        <v>0</v>
      </c>
      <c r="R8" s="46"/>
      <c r="S8" s="46"/>
      <c r="T8" s="46"/>
      <c r="U8" s="85" t="str">
        <f>IF(S6="SIM","Diferença entre compensação e créditos:","")</f>
        <v/>
      </c>
      <c r="V8" s="85"/>
      <c r="W8" s="85"/>
      <c r="X8" s="85"/>
      <c r="Y8" s="85"/>
    </row>
    <row r="9" spans="1:25" x14ac:dyDescent="0.2">
      <c r="A9" s="33">
        <v>4</v>
      </c>
      <c r="B9" s="36" t="s">
        <v>31</v>
      </c>
      <c r="C9" s="25"/>
      <c r="D9" s="13"/>
      <c r="E9" s="13"/>
      <c r="F9" s="14"/>
      <c r="H9" s="22"/>
      <c r="J9" s="39">
        <f t="shared" si="0"/>
        <v>0</v>
      </c>
      <c r="K9" s="40" t="str">
        <f>IF(Menu!$C$5="30h","06:00",IF(Menu!$C$5="25h","5:00",IF(Menu!$C$5="20h","4:00","8:00")))</f>
        <v>4:00</v>
      </c>
      <c r="L9" s="41" t="str">
        <f t="shared" si="1"/>
        <v/>
      </c>
      <c r="N9" s="16"/>
      <c r="P9" s="47" t="s">
        <v>22</v>
      </c>
      <c r="Q9" s="49">
        <f>SUMIF(L6:L36,"&lt;0")</f>
        <v>0</v>
      </c>
      <c r="R9" s="46"/>
      <c r="S9" s="46"/>
      <c r="T9" s="46"/>
      <c r="U9" s="85" t="str">
        <f>IF(U6&gt;0,Q12-U6,"")</f>
        <v/>
      </c>
      <c r="V9" s="85"/>
      <c r="W9" s="85"/>
      <c r="X9" s="85"/>
      <c r="Y9" s="85"/>
    </row>
    <row r="10" spans="1:25" ht="13.5" customHeight="1" thickBot="1" x14ac:dyDescent="0.25">
      <c r="A10" s="33">
        <v>5</v>
      </c>
      <c r="B10" s="36" t="s">
        <v>32</v>
      </c>
      <c r="C10" s="13"/>
      <c r="D10" s="13"/>
      <c r="E10" s="13"/>
      <c r="F10" s="14"/>
      <c r="H10" s="22"/>
      <c r="J10" s="39">
        <f t="shared" si="0"/>
        <v>0</v>
      </c>
      <c r="K10" s="40" t="str">
        <f>IF(Menu!$C$5="30h","06:00",IF(Menu!$C$5="25h","5:00",IF(Menu!$C$5="20h","4:00","8:00")))</f>
        <v>4:00</v>
      </c>
      <c r="L10" s="41" t="str">
        <f t="shared" si="1"/>
        <v/>
      </c>
      <c r="N10" s="16"/>
      <c r="P10" s="50" t="s">
        <v>7</v>
      </c>
      <c r="Q10" s="51">
        <f>SUM(L6:L36)</f>
        <v>0</v>
      </c>
      <c r="R10" s="46"/>
      <c r="S10" s="46"/>
      <c r="T10" s="46"/>
      <c r="U10" s="46"/>
      <c r="V10" s="46"/>
      <c r="W10" s="46"/>
      <c r="X10" s="46"/>
      <c r="Y10" s="46"/>
    </row>
    <row r="11" spans="1:25" ht="13.5" thickBot="1" x14ac:dyDescent="0.25">
      <c r="A11" s="33">
        <v>6</v>
      </c>
      <c r="B11" s="36" t="s">
        <v>26</v>
      </c>
      <c r="C11" s="13"/>
      <c r="D11" s="13"/>
      <c r="E11" s="13"/>
      <c r="F11" s="14"/>
      <c r="H11" s="22"/>
      <c r="J11" s="39">
        <f t="shared" si="0"/>
        <v>0</v>
      </c>
      <c r="K11" s="40" t="str">
        <f>IF(Menu!$C$5="30h","06:00",IF(Menu!$C$5="25h","5:00",IF(Menu!$C$5="20h","4:00","8:00")))</f>
        <v>4:00</v>
      </c>
      <c r="L11" s="41" t="str">
        <f t="shared" si="1"/>
        <v/>
      </c>
      <c r="N11" s="16"/>
      <c r="P11" s="46"/>
      <c r="Q11" s="46"/>
      <c r="R11" s="46"/>
      <c r="S11" s="46"/>
      <c r="T11" s="46"/>
      <c r="U11" s="46"/>
      <c r="V11" s="46"/>
      <c r="W11" s="46"/>
      <c r="X11" s="46"/>
      <c r="Y11" s="46"/>
    </row>
    <row r="12" spans="1:25" ht="13.5" thickBot="1" x14ac:dyDescent="0.25">
      <c r="A12" s="33">
        <v>7</v>
      </c>
      <c r="B12" s="36" t="s">
        <v>27</v>
      </c>
      <c r="C12" s="92" t="s">
        <v>2</v>
      </c>
      <c r="D12" s="93"/>
      <c r="E12" s="93"/>
      <c r="F12" s="94"/>
      <c r="H12" s="66"/>
      <c r="J12" s="39" t="str">
        <f t="shared" si="0"/>
        <v/>
      </c>
      <c r="K12" s="40" t="str">
        <f>IF(Menu!$C$5="30h","06:00",IF(Menu!$C$5="25h","5:00",IF(Menu!$C$5="20h","4:00","8:00")))</f>
        <v>4:00</v>
      </c>
      <c r="L12" s="41" t="str">
        <f t="shared" si="1"/>
        <v/>
      </c>
      <c r="N12" s="16"/>
      <c r="P12" s="52" t="s">
        <v>25</v>
      </c>
      <c r="Q12" s="53">
        <f>SUM(Q5,Q10)</f>
        <v>0</v>
      </c>
      <c r="R12" s="46"/>
      <c r="S12" s="46"/>
      <c r="T12" s="46"/>
      <c r="U12" s="46"/>
      <c r="V12" s="46"/>
      <c r="W12" s="46"/>
      <c r="X12" s="46"/>
      <c r="Y12" s="46"/>
    </row>
    <row r="13" spans="1:25" x14ac:dyDescent="0.2">
      <c r="A13" s="33">
        <v>8</v>
      </c>
      <c r="B13" s="36" t="s">
        <v>28</v>
      </c>
      <c r="C13" s="92" t="s">
        <v>3</v>
      </c>
      <c r="D13" s="93"/>
      <c r="E13" s="93"/>
      <c r="F13" s="94"/>
      <c r="H13" s="66"/>
      <c r="J13" s="39" t="str">
        <f t="shared" si="0"/>
        <v/>
      </c>
      <c r="K13" s="40" t="str">
        <f>IF(Menu!$C$5="30h","06:00",IF(Menu!$C$5="25h","5:00",IF(Menu!$C$5="20h","4:00","8:00")))</f>
        <v>4:00</v>
      </c>
      <c r="L13" s="41" t="str">
        <f t="shared" si="1"/>
        <v/>
      </c>
      <c r="N13" s="16"/>
    </row>
    <row r="14" spans="1:25" x14ac:dyDescent="0.2">
      <c r="A14" s="33">
        <v>9</v>
      </c>
      <c r="B14" s="36" t="s">
        <v>29</v>
      </c>
      <c r="C14" s="25"/>
      <c r="D14" s="13"/>
      <c r="E14" s="13"/>
      <c r="F14" s="14"/>
      <c r="H14" s="27"/>
      <c r="J14" s="39">
        <f t="shared" si="0"/>
        <v>0</v>
      </c>
      <c r="K14" s="40" t="str">
        <f>IF(Menu!$C$5="30h","06:00",IF(Menu!$C$5="25h","5:00",IF(Menu!$C$5="20h","4:00","8:00")))</f>
        <v>4:00</v>
      </c>
      <c r="L14" s="41" t="str">
        <f t="shared" si="1"/>
        <v/>
      </c>
      <c r="N14" s="16"/>
    </row>
    <row r="15" spans="1:25" ht="12.75" customHeight="1" x14ac:dyDescent="0.2">
      <c r="A15" s="33">
        <v>10</v>
      </c>
      <c r="B15" s="36" t="s">
        <v>30</v>
      </c>
      <c r="C15" s="13"/>
      <c r="D15" s="13"/>
      <c r="E15" s="13"/>
      <c r="F15" s="14"/>
      <c r="H15" s="22"/>
      <c r="J15" s="39">
        <f t="shared" si="0"/>
        <v>0</v>
      </c>
      <c r="K15" s="40" t="str">
        <f>IF(Menu!$C$5="30h","06:00",IF(Menu!$C$5="25h","5:00",IF(Menu!$C$5="20h","4:00","8:00")))</f>
        <v>4:00</v>
      </c>
      <c r="L15" s="41" t="str">
        <f t="shared" si="1"/>
        <v/>
      </c>
      <c r="N15" s="16"/>
    </row>
    <row r="16" spans="1:25" x14ac:dyDescent="0.2">
      <c r="A16" s="33">
        <v>11</v>
      </c>
      <c r="B16" s="36" t="s">
        <v>31</v>
      </c>
      <c r="C16" s="13"/>
      <c r="D16" s="13"/>
      <c r="E16" s="13"/>
      <c r="F16" s="14"/>
      <c r="H16" s="22"/>
      <c r="J16" s="39">
        <f t="shared" si="0"/>
        <v>0</v>
      </c>
      <c r="K16" s="40" t="str">
        <f>IF(Menu!$C$5="30h","06:00",IF(Menu!$C$5="25h","5:00",IF(Menu!$C$5="20h","4:00","8:00")))</f>
        <v>4:00</v>
      </c>
      <c r="L16" s="41" t="str">
        <f t="shared" si="1"/>
        <v/>
      </c>
      <c r="N16" s="16"/>
    </row>
    <row r="17" spans="1:14" x14ac:dyDescent="0.2">
      <c r="A17" s="33">
        <v>12</v>
      </c>
      <c r="B17" s="36" t="s">
        <v>32</v>
      </c>
      <c r="C17" s="25"/>
      <c r="D17" s="13"/>
      <c r="E17" s="13"/>
      <c r="F17" s="14"/>
      <c r="H17" s="22"/>
      <c r="J17" s="39">
        <f t="shared" si="0"/>
        <v>0</v>
      </c>
      <c r="K17" s="40" t="str">
        <f>IF(Menu!$C$5="30h","06:00",IF(Menu!$C$5="25h","5:00",IF(Menu!$C$5="20h","4:00","8:00")))</f>
        <v>4:00</v>
      </c>
      <c r="L17" s="41" t="str">
        <f t="shared" si="1"/>
        <v/>
      </c>
      <c r="N17" s="16"/>
    </row>
    <row r="18" spans="1:14" x14ac:dyDescent="0.2">
      <c r="A18" s="33">
        <v>13</v>
      </c>
      <c r="B18" s="36" t="s">
        <v>26</v>
      </c>
      <c r="C18" s="25"/>
      <c r="D18" s="13"/>
      <c r="E18" s="13"/>
      <c r="F18" s="14"/>
      <c r="H18" s="22"/>
      <c r="J18" s="39">
        <f t="shared" si="0"/>
        <v>0</v>
      </c>
      <c r="K18" s="40" t="str">
        <f>IF(Menu!$C$5="30h","06:00",IF(Menu!$C$5="25h","5:00",IF(Menu!$C$5="20h","4:00","8:00")))</f>
        <v>4:00</v>
      </c>
      <c r="L18" s="41" t="str">
        <f t="shared" si="1"/>
        <v/>
      </c>
      <c r="N18" s="16"/>
    </row>
    <row r="19" spans="1:14" x14ac:dyDescent="0.2">
      <c r="A19" s="33">
        <v>14</v>
      </c>
      <c r="B19" s="36" t="s">
        <v>27</v>
      </c>
      <c r="C19" s="92" t="s">
        <v>2</v>
      </c>
      <c r="D19" s="93"/>
      <c r="E19" s="93"/>
      <c r="F19" s="94"/>
      <c r="H19" s="66"/>
      <c r="J19" s="39" t="str">
        <f t="shared" si="0"/>
        <v/>
      </c>
      <c r="K19" s="40" t="str">
        <f>IF(Menu!$C$5="30h","06:00",IF(Menu!$C$5="25h","5:00",IF(Menu!$C$5="20h","4:00","8:00")))</f>
        <v>4:00</v>
      </c>
      <c r="L19" s="41" t="str">
        <f t="shared" si="1"/>
        <v/>
      </c>
      <c r="N19" s="16"/>
    </row>
    <row r="20" spans="1:14" x14ac:dyDescent="0.2">
      <c r="A20" s="33">
        <v>15</v>
      </c>
      <c r="B20" s="36" t="s">
        <v>28</v>
      </c>
      <c r="C20" s="92" t="s">
        <v>3</v>
      </c>
      <c r="D20" s="93"/>
      <c r="E20" s="93"/>
      <c r="F20" s="94"/>
      <c r="H20" s="66"/>
      <c r="J20" s="39" t="str">
        <f t="shared" si="0"/>
        <v/>
      </c>
      <c r="K20" s="40" t="str">
        <f>IF(Menu!$C$5="30h","06:00",IF(Menu!$C$5="25h","5:00",IF(Menu!$C$5="20h","4:00","8:00")))</f>
        <v>4:00</v>
      </c>
      <c r="L20" s="41" t="str">
        <f t="shared" si="1"/>
        <v/>
      </c>
      <c r="N20" s="16"/>
    </row>
    <row r="21" spans="1:14" x14ac:dyDescent="0.2">
      <c r="A21" s="33">
        <v>16</v>
      </c>
      <c r="B21" s="36" t="s">
        <v>29</v>
      </c>
      <c r="C21" s="25"/>
      <c r="D21" s="13"/>
      <c r="E21" s="13"/>
      <c r="F21" s="14"/>
      <c r="H21" s="27"/>
      <c r="J21" s="39">
        <f t="shared" si="0"/>
        <v>0</v>
      </c>
      <c r="K21" s="40" t="str">
        <f>IF(Menu!$C$5="30h","06:00",IF(Menu!$C$5="25h","5:00",IF(Menu!$C$5="20h","4:00","8:00")))</f>
        <v>4:00</v>
      </c>
      <c r="L21" s="41" t="str">
        <f t="shared" si="1"/>
        <v/>
      </c>
      <c r="N21" s="16"/>
    </row>
    <row r="22" spans="1:14" x14ac:dyDescent="0.2">
      <c r="A22" s="33">
        <v>17</v>
      </c>
      <c r="B22" s="36" t="s">
        <v>30</v>
      </c>
      <c r="C22" s="13"/>
      <c r="D22" s="13"/>
      <c r="E22" s="13"/>
      <c r="F22" s="14"/>
      <c r="H22" s="22"/>
      <c r="J22" s="39">
        <f t="shared" si="0"/>
        <v>0</v>
      </c>
      <c r="K22" s="40" t="str">
        <f>IF(Menu!$C$5="30h","06:00",IF(Menu!$C$5="25h","5:00",IF(Menu!$C$5="20h","4:00","8:00")))</f>
        <v>4:00</v>
      </c>
      <c r="L22" s="41" t="str">
        <f t="shared" si="1"/>
        <v/>
      </c>
      <c r="N22" s="16"/>
    </row>
    <row r="23" spans="1:14" x14ac:dyDescent="0.2">
      <c r="A23" s="33">
        <v>18</v>
      </c>
      <c r="B23" s="36" t="s">
        <v>31</v>
      </c>
      <c r="C23" s="13"/>
      <c r="D23" s="13"/>
      <c r="E23" s="13"/>
      <c r="F23" s="14"/>
      <c r="H23" s="22"/>
      <c r="J23" s="39">
        <f t="shared" si="0"/>
        <v>0</v>
      </c>
      <c r="K23" s="40" t="str">
        <f>IF(Menu!$C$5="30h","06:00",IF(Menu!$C$5="25h","5:00",IF(Menu!$C$5="20h","4:00","8:00")))</f>
        <v>4:00</v>
      </c>
      <c r="L23" s="41" t="str">
        <f t="shared" si="1"/>
        <v/>
      </c>
      <c r="N23" s="16"/>
    </row>
    <row r="24" spans="1:14" x14ac:dyDescent="0.2">
      <c r="A24" s="33">
        <v>19</v>
      </c>
      <c r="B24" s="36" t="s">
        <v>32</v>
      </c>
      <c r="C24" s="25"/>
      <c r="D24" s="13"/>
      <c r="E24" s="13"/>
      <c r="F24" s="14"/>
      <c r="H24" s="22"/>
      <c r="J24" s="39">
        <f t="shared" si="0"/>
        <v>0</v>
      </c>
      <c r="K24" s="40" t="str">
        <f>IF(Menu!$C$5="30h","06:00",IF(Menu!$C$5="25h","5:00",IF(Menu!$C$5="20h","4:00","8:00")))</f>
        <v>4:00</v>
      </c>
      <c r="L24" s="41" t="str">
        <f t="shared" si="1"/>
        <v/>
      </c>
      <c r="N24" s="16"/>
    </row>
    <row r="25" spans="1:14" x14ac:dyDescent="0.2">
      <c r="A25" s="33">
        <v>20</v>
      </c>
      <c r="B25" s="36" t="s">
        <v>26</v>
      </c>
      <c r="C25" s="25"/>
      <c r="D25" s="13"/>
      <c r="E25" s="13"/>
      <c r="F25" s="14"/>
      <c r="H25" s="22"/>
      <c r="J25" s="39">
        <f t="shared" si="0"/>
        <v>0</v>
      </c>
      <c r="K25" s="40" t="str">
        <f>IF(Menu!$C$5="30h","06:00",IF(Menu!$C$5="25h","5:00",IF(Menu!$C$5="20h","4:00","8:00")))</f>
        <v>4:00</v>
      </c>
      <c r="L25" s="41" t="str">
        <f t="shared" si="1"/>
        <v/>
      </c>
      <c r="N25" s="16"/>
    </row>
    <row r="26" spans="1:14" x14ac:dyDescent="0.2">
      <c r="A26" s="33">
        <v>21</v>
      </c>
      <c r="B26" s="36" t="s">
        <v>27</v>
      </c>
      <c r="C26" s="92" t="s">
        <v>2</v>
      </c>
      <c r="D26" s="93"/>
      <c r="E26" s="93"/>
      <c r="F26" s="94"/>
      <c r="H26" s="66"/>
      <c r="J26" s="39" t="str">
        <f t="shared" si="0"/>
        <v/>
      </c>
      <c r="K26" s="40" t="str">
        <f>IF(Menu!$C$5="30h","06:00",IF(Menu!$C$5="25h","5:00",IF(Menu!$C$5="20h","4:00","8:00")))</f>
        <v>4:00</v>
      </c>
      <c r="L26" s="41" t="str">
        <f t="shared" si="1"/>
        <v/>
      </c>
      <c r="N26" s="16"/>
    </row>
    <row r="27" spans="1:14" x14ac:dyDescent="0.2">
      <c r="A27" s="33">
        <v>22</v>
      </c>
      <c r="B27" s="36" t="s">
        <v>28</v>
      </c>
      <c r="C27" s="92" t="s">
        <v>3</v>
      </c>
      <c r="D27" s="93"/>
      <c r="E27" s="93"/>
      <c r="F27" s="94"/>
      <c r="H27" s="66"/>
      <c r="J27" s="39" t="str">
        <f t="shared" si="0"/>
        <v/>
      </c>
      <c r="K27" s="40" t="str">
        <f>IF(Menu!$C$5="30h","06:00",IF(Menu!$C$5="25h","5:00",IF(Menu!$C$5="20h","4:00","8:00")))</f>
        <v>4:00</v>
      </c>
      <c r="L27" s="41" t="str">
        <f t="shared" si="1"/>
        <v/>
      </c>
      <c r="N27" s="16"/>
    </row>
    <row r="28" spans="1:14" x14ac:dyDescent="0.2">
      <c r="A28" s="33">
        <v>23</v>
      </c>
      <c r="B28" s="36" t="s">
        <v>29</v>
      </c>
      <c r="C28" s="25"/>
      <c r="D28" s="13"/>
      <c r="E28" s="13"/>
      <c r="F28" s="14"/>
      <c r="H28" s="27"/>
      <c r="J28" s="39">
        <f t="shared" si="0"/>
        <v>0</v>
      </c>
      <c r="K28" s="40" t="str">
        <f>IF(Menu!$C$5="30h","06:00",IF(Menu!$C$5="25h","5:00",IF(Menu!$C$5="20h","4:00","8:00")))</f>
        <v>4:00</v>
      </c>
      <c r="L28" s="41" t="str">
        <f t="shared" si="1"/>
        <v/>
      </c>
      <c r="N28" s="16"/>
    </row>
    <row r="29" spans="1:14" x14ac:dyDescent="0.2">
      <c r="A29" s="33">
        <v>24</v>
      </c>
      <c r="B29" s="36" t="s">
        <v>30</v>
      </c>
      <c r="C29" s="13"/>
      <c r="D29" s="13"/>
      <c r="E29" s="13"/>
      <c r="F29" s="14"/>
      <c r="H29" s="22"/>
      <c r="J29" s="39">
        <f t="shared" si="0"/>
        <v>0</v>
      </c>
      <c r="K29" s="40" t="str">
        <f>IF(Menu!$C$5="30h","06:00",IF(Menu!$C$5="25h","5:00",IF(Menu!$C$5="20h","4:00","8:00")))</f>
        <v>4:00</v>
      </c>
      <c r="L29" s="41" t="str">
        <f t="shared" si="1"/>
        <v/>
      </c>
      <c r="N29" s="16"/>
    </row>
    <row r="30" spans="1:14" x14ac:dyDescent="0.2">
      <c r="A30" s="33">
        <v>25</v>
      </c>
      <c r="B30" s="36" t="s">
        <v>31</v>
      </c>
      <c r="C30" s="13"/>
      <c r="D30" s="13"/>
      <c r="E30" s="13"/>
      <c r="F30" s="14"/>
      <c r="H30" s="22"/>
      <c r="J30" s="39">
        <f t="shared" si="0"/>
        <v>0</v>
      </c>
      <c r="K30" s="40" t="str">
        <f>IF(Menu!$C$5="30h","06:00",IF(Menu!$C$5="25h","5:00",IF(Menu!$C$5="20h","4:00","8:00")))</f>
        <v>4:00</v>
      </c>
      <c r="L30" s="41" t="str">
        <f t="shared" si="1"/>
        <v/>
      </c>
      <c r="N30" s="16"/>
    </row>
    <row r="31" spans="1:14" x14ac:dyDescent="0.2">
      <c r="A31" s="33">
        <v>26</v>
      </c>
      <c r="B31" s="36" t="s">
        <v>32</v>
      </c>
      <c r="C31" s="111" t="s">
        <v>6</v>
      </c>
      <c r="D31" s="112"/>
      <c r="E31" s="112"/>
      <c r="F31" s="113"/>
      <c r="H31" s="62"/>
      <c r="J31" s="39" t="str">
        <f t="shared" si="0"/>
        <v/>
      </c>
      <c r="K31" s="40" t="str">
        <f>IF(Menu!$C$5="30h","06:00",IF(Menu!$C$5="25h","5:00",IF(Menu!$C$5="20h","4:00","8:00")))</f>
        <v>4:00</v>
      </c>
      <c r="L31" s="41" t="str">
        <f t="shared" si="1"/>
        <v/>
      </c>
      <c r="N31" s="16"/>
    </row>
    <row r="32" spans="1:14" x14ac:dyDescent="0.2">
      <c r="A32" s="33">
        <v>27</v>
      </c>
      <c r="B32" s="36" t="s">
        <v>26</v>
      </c>
      <c r="C32" s="25"/>
      <c r="D32" s="13"/>
      <c r="E32" s="13"/>
      <c r="F32" s="14"/>
      <c r="H32" s="22"/>
      <c r="J32" s="39">
        <f t="shared" si="0"/>
        <v>0</v>
      </c>
      <c r="K32" s="40" t="str">
        <f>IF(Menu!$C$5="30h","06:00",IF(Menu!$C$5="25h","5:00",IF(Menu!$C$5="20h","4:00","8:00")))</f>
        <v>4:00</v>
      </c>
      <c r="L32" s="41" t="str">
        <f t="shared" si="1"/>
        <v/>
      </c>
      <c r="N32" s="16"/>
    </row>
    <row r="33" spans="1:14" x14ac:dyDescent="0.2">
      <c r="A33" s="33">
        <v>28</v>
      </c>
      <c r="B33" s="36" t="s">
        <v>27</v>
      </c>
      <c r="C33" s="92" t="s">
        <v>2</v>
      </c>
      <c r="D33" s="93"/>
      <c r="E33" s="93"/>
      <c r="F33" s="94"/>
      <c r="H33" s="66"/>
      <c r="J33" s="39" t="str">
        <f t="shared" si="0"/>
        <v/>
      </c>
      <c r="K33" s="40" t="str">
        <f>IF(Menu!$C$5="30h","06:00",IF(Menu!$C$5="25h","5:00",IF(Menu!$C$5="20h","4:00","8:00")))</f>
        <v>4:00</v>
      </c>
      <c r="L33" s="41" t="str">
        <f t="shared" si="1"/>
        <v/>
      </c>
      <c r="N33" s="16"/>
    </row>
    <row r="34" spans="1:14" x14ac:dyDescent="0.2">
      <c r="A34" s="33">
        <v>29</v>
      </c>
      <c r="B34" s="36" t="s">
        <v>28</v>
      </c>
      <c r="C34" s="105" t="s">
        <v>3</v>
      </c>
      <c r="D34" s="106"/>
      <c r="E34" s="106"/>
      <c r="F34" s="107"/>
      <c r="H34" s="66"/>
      <c r="J34" s="39" t="str">
        <f t="shared" si="0"/>
        <v/>
      </c>
      <c r="K34" s="40" t="str">
        <f>IF(Menu!$C$5="30h","06:00",IF(Menu!$C$5="25h","5:00",IF(Menu!$C$5="20h","4:00","8:00")))</f>
        <v>4:00</v>
      </c>
      <c r="L34" s="41" t="str">
        <f t="shared" si="1"/>
        <v/>
      </c>
      <c r="N34" s="16"/>
    </row>
    <row r="35" spans="1:14" x14ac:dyDescent="0.2">
      <c r="A35" s="33">
        <v>30</v>
      </c>
      <c r="B35" s="36" t="s">
        <v>29</v>
      </c>
      <c r="C35" s="25"/>
      <c r="D35" s="13"/>
      <c r="E35" s="13"/>
      <c r="F35" s="14"/>
      <c r="H35" s="27"/>
      <c r="J35" s="39">
        <f t="shared" si="0"/>
        <v>0</v>
      </c>
      <c r="K35" s="40" t="str">
        <f>IF(Menu!$C$5="30h","06:00",IF(Menu!$C$5="25h","5:00",IF(Menu!$C$5="20h","4:00","8:00")))</f>
        <v>4:00</v>
      </c>
      <c r="L35" s="41" t="str">
        <f t="shared" si="1"/>
        <v/>
      </c>
      <c r="N35" s="16"/>
    </row>
    <row r="36" spans="1:14" ht="13.5" thickBot="1" x14ac:dyDescent="0.25">
      <c r="A36" s="34">
        <v>31</v>
      </c>
      <c r="B36" s="37" t="s">
        <v>30</v>
      </c>
      <c r="C36" s="26"/>
      <c r="D36" s="18"/>
      <c r="E36" s="18"/>
      <c r="F36" s="19"/>
      <c r="H36" s="23"/>
      <c r="J36" s="42">
        <f t="shared" si="0"/>
        <v>0</v>
      </c>
      <c r="K36" s="40" t="str">
        <f>IF(Menu!$C$5="30h","06:00",IF(Menu!$C$5="25h","5:00",IF(Menu!$C$5="20h","4:00","8:00")))</f>
        <v>4:00</v>
      </c>
      <c r="L36" s="43" t="str">
        <f t="shared" si="1"/>
        <v/>
      </c>
      <c r="N36" s="17"/>
    </row>
    <row r="39" spans="1:14" ht="13.15" x14ac:dyDescent="0.25">
      <c r="L39" s="11"/>
    </row>
  </sheetData>
  <sheetProtection password="9400" sheet="1" objects="1" scenarios="1" formatCells="0"/>
  <mergeCells count="16">
    <mergeCell ref="C34:F34"/>
    <mergeCell ref="C20:F20"/>
    <mergeCell ref="C27:F27"/>
    <mergeCell ref="C31:F31"/>
    <mergeCell ref="C26:F26"/>
    <mergeCell ref="C33:F33"/>
    <mergeCell ref="A2:U2"/>
    <mergeCell ref="P7:Q7"/>
    <mergeCell ref="C12:F12"/>
    <mergeCell ref="C19:F19"/>
    <mergeCell ref="U5:Y5"/>
    <mergeCell ref="U6:Y6"/>
    <mergeCell ref="U8:Y8"/>
    <mergeCell ref="U9:Y9"/>
    <mergeCell ref="C6:F6"/>
    <mergeCell ref="C13:F13"/>
  </mergeCells>
  <conditionalFormatting sqref="L6:L36">
    <cfRule type="cellIs" dxfId="5" priority="1" operator="lessThan">
      <formula>0</formula>
    </cfRule>
  </conditionalFormatting>
  <dataValidations count="1">
    <dataValidation type="list" allowBlank="1" showInputMessage="1" showErrorMessage="1" sqref="S6">
      <formula1>"SIM,NÃO"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9"/>
  <sheetViews>
    <sheetView showGridLines="0" zoomScale="85" zoomScaleNormal="85" workbookViewId="0"/>
  </sheetViews>
  <sheetFormatPr defaultColWidth="9.140625" defaultRowHeight="12.75" x14ac:dyDescent="0.2"/>
  <cols>
    <col min="1" max="1" width="6.7109375" style="1" customWidth="1"/>
    <col min="2" max="6" width="9.7109375" style="1" customWidth="1"/>
    <col min="7" max="7" width="1.7109375" style="1" customWidth="1"/>
    <col min="8" max="8" width="11.7109375" style="1" customWidth="1"/>
    <col min="9" max="9" width="1.7109375" style="1" customWidth="1"/>
    <col min="10" max="10" width="11.7109375" style="1" customWidth="1"/>
    <col min="11" max="11" width="11.7109375" style="1" hidden="1" customWidth="1"/>
    <col min="12" max="12" width="11.7109375" style="1" customWidth="1"/>
    <col min="13" max="13" width="1.7109375" style="1" customWidth="1"/>
    <col min="14" max="14" width="40.7109375" style="1" customWidth="1"/>
    <col min="15" max="15" width="2.7109375" style="1" customWidth="1"/>
    <col min="16" max="16" width="16.7109375" style="1" customWidth="1"/>
    <col min="17" max="17" width="9.7109375" style="1" customWidth="1"/>
    <col min="18" max="18" width="2.7109375" style="1" customWidth="1"/>
    <col min="19" max="19" width="13.28515625" style="1" customWidth="1"/>
    <col min="20" max="20" width="1.7109375" style="1" customWidth="1"/>
    <col min="21" max="21" width="9.7109375" style="1" customWidth="1"/>
    <col min="22" max="16384" width="9.140625" style="1"/>
  </cols>
  <sheetData>
    <row r="2" spans="1:25" ht="22.9" x14ac:dyDescent="0.25">
      <c r="A2" s="98" t="s">
        <v>16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</row>
    <row r="3" spans="1:25" ht="13.15" x14ac:dyDescent="0.25">
      <c r="P3" s="2"/>
      <c r="Q3" s="2"/>
    </row>
    <row r="4" spans="1:25" ht="13.9" thickBot="1" x14ac:dyDescent="0.3">
      <c r="P4" s="2"/>
      <c r="Q4" s="2"/>
    </row>
    <row r="5" spans="1:25" s="7" customFormat="1" ht="26.25" thickBot="1" x14ac:dyDescent="0.25">
      <c r="A5" s="9" t="s">
        <v>34</v>
      </c>
      <c r="B5" s="8" t="s">
        <v>33</v>
      </c>
      <c r="C5" s="5" t="s">
        <v>0</v>
      </c>
      <c r="D5" s="5" t="s">
        <v>1</v>
      </c>
      <c r="E5" s="5" t="s">
        <v>0</v>
      </c>
      <c r="F5" s="6" t="s">
        <v>1</v>
      </c>
      <c r="H5" s="8" t="s">
        <v>35</v>
      </c>
      <c r="J5" s="3" t="s">
        <v>4</v>
      </c>
      <c r="K5" s="5"/>
      <c r="L5" s="6" t="s">
        <v>39</v>
      </c>
      <c r="N5" s="8" t="s">
        <v>5</v>
      </c>
      <c r="P5" s="44" t="s">
        <v>24</v>
      </c>
      <c r="Q5" s="53">
        <f>IF(JUL!U6=0,JUL!Q12,JUL!U9)</f>
        <v>0</v>
      </c>
      <c r="R5" s="54"/>
      <c r="S5" s="55" t="s">
        <v>8</v>
      </c>
      <c r="T5" s="54"/>
      <c r="U5" s="90" t="str">
        <f>IF(S6="SIM","Digite abaixo quantas horas compensou:","")</f>
        <v/>
      </c>
      <c r="V5" s="90"/>
      <c r="W5" s="90"/>
      <c r="X5" s="90"/>
      <c r="Y5" s="90"/>
    </row>
    <row r="6" spans="1:25" ht="13.5" thickBot="1" x14ac:dyDescent="0.25">
      <c r="A6" s="32">
        <v>1</v>
      </c>
      <c r="B6" s="36" t="s">
        <v>31</v>
      </c>
      <c r="C6" s="13"/>
      <c r="D6" s="13"/>
      <c r="E6" s="13"/>
      <c r="F6" s="14"/>
      <c r="H6" s="22"/>
      <c r="J6" s="39">
        <f>IFERROR(((D6-C6)+(F6-E6)+H6),"")</f>
        <v>0</v>
      </c>
      <c r="K6" s="40" t="str">
        <f>IF(Menu!$C$5="30h","06:00",IF(Menu!$C$5="25h","5:00",IF(Menu!$C$5="20h","4:00","8:00")))</f>
        <v>4:00</v>
      </c>
      <c r="L6" s="41" t="str">
        <f>IF(OR(D6&lt;&gt;"",F6&lt;&gt;""),J6-K6,"")</f>
        <v/>
      </c>
      <c r="N6" s="15"/>
      <c r="P6" s="46"/>
      <c r="Q6" s="46"/>
      <c r="R6" s="46"/>
      <c r="S6" s="56"/>
      <c r="T6" s="46"/>
      <c r="U6" s="91"/>
      <c r="V6" s="91"/>
      <c r="W6" s="91"/>
      <c r="X6" s="91"/>
      <c r="Y6" s="91"/>
    </row>
    <row r="7" spans="1:25" ht="12.75" customHeight="1" x14ac:dyDescent="0.2">
      <c r="A7" s="33">
        <v>2</v>
      </c>
      <c r="B7" s="36" t="s">
        <v>32</v>
      </c>
      <c r="C7" s="13"/>
      <c r="D7" s="13"/>
      <c r="E7" s="13"/>
      <c r="F7" s="14"/>
      <c r="H7" s="22"/>
      <c r="J7" s="39">
        <f t="shared" ref="J7:J36" si="0">IFERROR(((D7-C7)+(F7-E7)+H7),"")</f>
        <v>0</v>
      </c>
      <c r="K7" s="40" t="str">
        <f>IF(Menu!$C$5="30h","06:00",IF(Menu!$C$5="25h","5:00",IF(Menu!$C$5="20h","4:00","8:00")))</f>
        <v>4:00</v>
      </c>
      <c r="L7" s="41" t="str">
        <f t="shared" ref="L7:L36" si="1">IF(OR(D7&lt;&gt;"",F7&lt;&gt;""),J7-K7,"")</f>
        <v/>
      </c>
      <c r="N7" s="16"/>
      <c r="P7" s="88" t="s">
        <v>23</v>
      </c>
      <c r="Q7" s="89"/>
      <c r="R7" s="46"/>
      <c r="S7" s="46"/>
      <c r="T7" s="46"/>
      <c r="U7" s="46"/>
      <c r="V7" s="46"/>
      <c r="W7" s="46"/>
      <c r="X7" s="46"/>
      <c r="Y7" s="46"/>
    </row>
    <row r="8" spans="1:25" x14ac:dyDescent="0.2">
      <c r="A8" s="33">
        <v>3</v>
      </c>
      <c r="B8" s="36" t="s">
        <v>26</v>
      </c>
      <c r="C8" s="13"/>
      <c r="D8" s="13"/>
      <c r="E8" s="13"/>
      <c r="F8" s="14"/>
      <c r="H8" s="22"/>
      <c r="J8" s="39">
        <f t="shared" si="0"/>
        <v>0</v>
      </c>
      <c r="K8" s="40" t="str">
        <f>IF(Menu!$C$5="30h","06:00",IF(Menu!$C$5="25h","5:00",IF(Menu!$C$5="20h","4:00","8:00")))</f>
        <v>4:00</v>
      </c>
      <c r="L8" s="41" t="str">
        <f t="shared" si="1"/>
        <v/>
      </c>
      <c r="N8" s="16"/>
      <c r="P8" s="47" t="s">
        <v>21</v>
      </c>
      <c r="Q8" s="48">
        <f>SUMIF(L6:L36,"&gt;0")</f>
        <v>0</v>
      </c>
      <c r="R8" s="46"/>
      <c r="S8" s="46"/>
      <c r="T8" s="46"/>
      <c r="U8" s="85" t="str">
        <f>IF(S6="SIM","Diferença entre compensação e créditos:","")</f>
        <v/>
      </c>
      <c r="V8" s="85"/>
      <c r="W8" s="85"/>
      <c r="X8" s="85"/>
      <c r="Y8" s="85"/>
    </row>
    <row r="9" spans="1:25" x14ac:dyDescent="0.2">
      <c r="A9" s="33">
        <v>4</v>
      </c>
      <c r="B9" s="36" t="s">
        <v>27</v>
      </c>
      <c r="C9" s="92" t="s">
        <v>2</v>
      </c>
      <c r="D9" s="93"/>
      <c r="E9" s="93"/>
      <c r="F9" s="94"/>
      <c r="H9" s="66"/>
      <c r="J9" s="39" t="str">
        <f t="shared" si="0"/>
        <v/>
      </c>
      <c r="K9" s="40" t="str">
        <f>IF(Menu!$C$5="30h","06:00",IF(Menu!$C$5="25h","5:00",IF(Menu!$C$5="20h","4:00","8:00")))</f>
        <v>4:00</v>
      </c>
      <c r="L9" s="41" t="str">
        <f t="shared" si="1"/>
        <v/>
      </c>
      <c r="N9" s="16"/>
      <c r="P9" s="47" t="s">
        <v>22</v>
      </c>
      <c r="Q9" s="49">
        <f>SUMIF(L6:L36,"&lt;0")</f>
        <v>0</v>
      </c>
      <c r="R9" s="46"/>
      <c r="S9" s="46"/>
      <c r="T9" s="46"/>
      <c r="U9" s="85" t="str">
        <f>IF(U6&gt;0,Q12-U6,"")</f>
        <v/>
      </c>
      <c r="V9" s="85"/>
      <c r="W9" s="85"/>
      <c r="X9" s="85"/>
      <c r="Y9" s="85"/>
    </row>
    <row r="10" spans="1:25" ht="12.75" customHeight="1" thickBot="1" x14ac:dyDescent="0.25">
      <c r="A10" s="33">
        <v>5</v>
      </c>
      <c r="B10" s="36" t="s">
        <v>28</v>
      </c>
      <c r="C10" s="92" t="s">
        <v>3</v>
      </c>
      <c r="D10" s="93"/>
      <c r="E10" s="93"/>
      <c r="F10" s="94"/>
      <c r="H10" s="66"/>
      <c r="J10" s="39" t="str">
        <f t="shared" si="0"/>
        <v/>
      </c>
      <c r="K10" s="40" t="str">
        <f>IF(Menu!$C$5="30h","06:00",IF(Menu!$C$5="25h","5:00",IF(Menu!$C$5="20h","4:00","8:00")))</f>
        <v>4:00</v>
      </c>
      <c r="L10" s="41" t="str">
        <f t="shared" si="1"/>
        <v/>
      </c>
      <c r="N10" s="16"/>
      <c r="P10" s="50" t="s">
        <v>7</v>
      </c>
      <c r="Q10" s="51">
        <f>SUM(L6:L36)</f>
        <v>0</v>
      </c>
      <c r="R10" s="46"/>
      <c r="S10" s="46"/>
      <c r="T10" s="46"/>
      <c r="U10" s="46"/>
      <c r="V10" s="46"/>
      <c r="W10" s="46"/>
      <c r="X10" s="46"/>
      <c r="Y10" s="46"/>
    </row>
    <row r="11" spans="1:25" ht="13.5" thickBot="1" x14ac:dyDescent="0.25">
      <c r="A11" s="33">
        <v>6</v>
      </c>
      <c r="B11" s="36" t="s">
        <v>29</v>
      </c>
      <c r="C11" s="25"/>
      <c r="D11" s="13"/>
      <c r="E11" s="13"/>
      <c r="F11" s="14"/>
      <c r="H11" s="27"/>
      <c r="J11" s="39">
        <f t="shared" si="0"/>
        <v>0</v>
      </c>
      <c r="K11" s="40" t="str">
        <f>IF(Menu!$C$5="30h","06:00",IF(Menu!$C$5="25h","5:00",IF(Menu!$C$5="20h","4:00","8:00")))</f>
        <v>4:00</v>
      </c>
      <c r="L11" s="41" t="str">
        <f t="shared" si="1"/>
        <v/>
      </c>
      <c r="N11" s="16"/>
      <c r="P11" s="46"/>
      <c r="Q11" s="46"/>
      <c r="R11" s="46"/>
      <c r="S11" s="46"/>
      <c r="T11" s="46"/>
      <c r="U11" s="46"/>
      <c r="V11" s="46"/>
      <c r="W11" s="46"/>
      <c r="X11" s="46"/>
      <c r="Y11" s="46"/>
    </row>
    <row r="12" spans="1:25" ht="13.5" thickBot="1" x14ac:dyDescent="0.25">
      <c r="A12" s="33">
        <v>7</v>
      </c>
      <c r="B12" s="36" t="s">
        <v>30</v>
      </c>
      <c r="C12" s="25"/>
      <c r="D12" s="13"/>
      <c r="E12" s="13"/>
      <c r="F12" s="14"/>
      <c r="H12" s="22"/>
      <c r="J12" s="39">
        <f t="shared" si="0"/>
        <v>0</v>
      </c>
      <c r="K12" s="40" t="str">
        <f>IF(Menu!$C$5="30h","06:00",IF(Menu!$C$5="25h","5:00",IF(Menu!$C$5="20h","4:00","8:00")))</f>
        <v>4:00</v>
      </c>
      <c r="L12" s="41" t="str">
        <f t="shared" si="1"/>
        <v/>
      </c>
      <c r="N12" s="16"/>
      <c r="P12" s="52" t="s">
        <v>25</v>
      </c>
      <c r="Q12" s="53">
        <f>SUM(Q5,Q10)</f>
        <v>0</v>
      </c>
      <c r="R12" s="46"/>
      <c r="S12" s="46"/>
      <c r="T12" s="46"/>
      <c r="U12" s="46"/>
      <c r="V12" s="46"/>
      <c r="W12" s="46"/>
      <c r="X12" s="46"/>
      <c r="Y12" s="46"/>
    </row>
    <row r="13" spans="1:25" x14ac:dyDescent="0.2">
      <c r="A13" s="33">
        <v>8</v>
      </c>
      <c r="B13" s="36" t="s">
        <v>31</v>
      </c>
      <c r="C13" s="13"/>
      <c r="D13" s="13"/>
      <c r="E13" s="13"/>
      <c r="F13" s="14"/>
      <c r="H13" s="22"/>
      <c r="J13" s="39">
        <f t="shared" si="0"/>
        <v>0</v>
      </c>
      <c r="K13" s="40" t="str">
        <f>IF(Menu!$C$5="30h","06:00",IF(Menu!$C$5="25h","5:00",IF(Menu!$C$5="20h","4:00","8:00")))</f>
        <v>4:00</v>
      </c>
      <c r="L13" s="41" t="str">
        <f t="shared" si="1"/>
        <v/>
      </c>
      <c r="N13" s="16"/>
    </row>
    <row r="14" spans="1:25" x14ac:dyDescent="0.2">
      <c r="A14" s="33">
        <v>9</v>
      </c>
      <c r="B14" s="36" t="s">
        <v>32</v>
      </c>
      <c r="C14" s="13"/>
      <c r="D14" s="13"/>
      <c r="E14" s="13"/>
      <c r="F14" s="14"/>
      <c r="H14" s="22"/>
      <c r="J14" s="39">
        <f t="shared" si="0"/>
        <v>0</v>
      </c>
      <c r="K14" s="40" t="str">
        <f>IF(Menu!$C$5="30h","06:00",IF(Menu!$C$5="25h","5:00",IF(Menu!$C$5="20h","4:00","8:00")))</f>
        <v>4:00</v>
      </c>
      <c r="L14" s="41" t="str">
        <f t="shared" si="1"/>
        <v/>
      </c>
      <c r="N14" s="16"/>
    </row>
    <row r="15" spans="1:25" ht="12.75" customHeight="1" x14ac:dyDescent="0.2">
      <c r="A15" s="33">
        <v>10</v>
      </c>
      <c r="B15" s="36" t="s">
        <v>26</v>
      </c>
      <c r="C15" s="13"/>
      <c r="D15" s="13"/>
      <c r="E15" s="13"/>
      <c r="F15" s="14"/>
      <c r="H15" s="22"/>
      <c r="J15" s="39">
        <f t="shared" si="0"/>
        <v>0</v>
      </c>
      <c r="K15" s="40" t="str">
        <f>IF(Menu!$C$5="30h","06:00",IF(Menu!$C$5="25h","5:00",IF(Menu!$C$5="20h","4:00","8:00")))</f>
        <v>4:00</v>
      </c>
      <c r="L15" s="41" t="str">
        <f t="shared" si="1"/>
        <v/>
      </c>
      <c r="N15" s="16"/>
    </row>
    <row r="16" spans="1:25" x14ac:dyDescent="0.2">
      <c r="A16" s="33">
        <v>11</v>
      </c>
      <c r="B16" s="36" t="s">
        <v>27</v>
      </c>
      <c r="C16" s="92" t="s">
        <v>2</v>
      </c>
      <c r="D16" s="93"/>
      <c r="E16" s="93"/>
      <c r="F16" s="94"/>
      <c r="H16" s="66"/>
      <c r="J16" s="39" t="str">
        <f t="shared" si="0"/>
        <v/>
      </c>
      <c r="K16" s="40" t="str">
        <f>IF(Menu!$C$5="30h","06:00",IF(Menu!$C$5="25h","5:00",IF(Menu!$C$5="20h","4:00","8:00")))</f>
        <v>4:00</v>
      </c>
      <c r="L16" s="41" t="str">
        <f t="shared" si="1"/>
        <v/>
      </c>
      <c r="N16" s="16"/>
    </row>
    <row r="17" spans="1:14" x14ac:dyDescent="0.2">
      <c r="A17" s="33">
        <v>12</v>
      </c>
      <c r="B17" s="36" t="s">
        <v>28</v>
      </c>
      <c r="C17" s="92" t="s">
        <v>3</v>
      </c>
      <c r="D17" s="93"/>
      <c r="E17" s="93"/>
      <c r="F17" s="94"/>
      <c r="H17" s="66"/>
      <c r="J17" s="39" t="str">
        <f t="shared" si="0"/>
        <v/>
      </c>
      <c r="K17" s="40" t="str">
        <f>IF(Menu!$C$5="30h","06:00",IF(Menu!$C$5="25h","5:00",IF(Menu!$C$5="20h","4:00","8:00")))</f>
        <v>4:00</v>
      </c>
      <c r="L17" s="41" t="str">
        <f t="shared" si="1"/>
        <v/>
      </c>
      <c r="N17" s="16"/>
    </row>
    <row r="18" spans="1:14" x14ac:dyDescent="0.2">
      <c r="A18" s="33">
        <v>13</v>
      </c>
      <c r="B18" s="36" t="s">
        <v>29</v>
      </c>
      <c r="C18" s="25"/>
      <c r="D18" s="13"/>
      <c r="E18" s="13"/>
      <c r="F18" s="14"/>
      <c r="H18" s="27"/>
      <c r="J18" s="39">
        <f t="shared" si="0"/>
        <v>0</v>
      </c>
      <c r="K18" s="40" t="str">
        <f>IF(Menu!$C$5="30h","06:00",IF(Menu!$C$5="25h","5:00",IF(Menu!$C$5="20h","4:00","8:00")))</f>
        <v>4:00</v>
      </c>
      <c r="L18" s="41" t="str">
        <f t="shared" si="1"/>
        <v/>
      </c>
      <c r="N18" s="16"/>
    </row>
    <row r="19" spans="1:14" x14ac:dyDescent="0.2">
      <c r="A19" s="33">
        <v>14</v>
      </c>
      <c r="B19" s="36" t="s">
        <v>30</v>
      </c>
      <c r="C19" s="25"/>
      <c r="D19" s="13"/>
      <c r="E19" s="13"/>
      <c r="F19" s="14"/>
      <c r="H19" s="22"/>
      <c r="J19" s="39">
        <f t="shared" si="0"/>
        <v>0</v>
      </c>
      <c r="K19" s="40" t="str">
        <f>IF(Menu!$C$5="30h","06:00",IF(Menu!$C$5="25h","5:00",IF(Menu!$C$5="20h","4:00","8:00")))</f>
        <v>4:00</v>
      </c>
      <c r="L19" s="41" t="str">
        <f t="shared" si="1"/>
        <v/>
      </c>
      <c r="N19" s="16"/>
    </row>
    <row r="20" spans="1:14" x14ac:dyDescent="0.2">
      <c r="A20" s="33">
        <v>15</v>
      </c>
      <c r="B20" s="36" t="s">
        <v>31</v>
      </c>
      <c r="C20" s="13"/>
      <c r="D20" s="13"/>
      <c r="E20" s="13"/>
      <c r="F20" s="14"/>
      <c r="H20" s="22"/>
      <c r="J20" s="39">
        <f t="shared" si="0"/>
        <v>0</v>
      </c>
      <c r="K20" s="40" t="str">
        <f>IF(Menu!$C$5="30h","06:00",IF(Menu!$C$5="25h","5:00",IF(Menu!$C$5="20h","4:00","8:00")))</f>
        <v>4:00</v>
      </c>
      <c r="L20" s="41" t="str">
        <f t="shared" si="1"/>
        <v/>
      </c>
      <c r="N20" s="16"/>
    </row>
    <row r="21" spans="1:14" x14ac:dyDescent="0.2">
      <c r="A21" s="33">
        <v>16</v>
      </c>
      <c r="B21" s="36" t="s">
        <v>32</v>
      </c>
      <c r="C21" s="13"/>
      <c r="D21" s="13"/>
      <c r="E21" s="13"/>
      <c r="F21" s="14"/>
      <c r="H21" s="22"/>
      <c r="J21" s="39">
        <f t="shared" si="0"/>
        <v>0</v>
      </c>
      <c r="K21" s="40" t="str">
        <f>IF(Menu!$C$5="30h","06:00",IF(Menu!$C$5="25h","5:00",IF(Menu!$C$5="20h","4:00","8:00")))</f>
        <v>4:00</v>
      </c>
      <c r="L21" s="41" t="str">
        <f t="shared" si="1"/>
        <v/>
      </c>
      <c r="N21" s="16"/>
    </row>
    <row r="22" spans="1:14" x14ac:dyDescent="0.2">
      <c r="A22" s="33">
        <v>17</v>
      </c>
      <c r="B22" s="36" t="s">
        <v>26</v>
      </c>
      <c r="C22" s="13"/>
      <c r="D22" s="13"/>
      <c r="E22" s="13"/>
      <c r="F22" s="14"/>
      <c r="H22" s="22"/>
      <c r="J22" s="39">
        <f t="shared" si="0"/>
        <v>0</v>
      </c>
      <c r="K22" s="40" t="str">
        <f>IF(Menu!$C$5="30h","06:00",IF(Menu!$C$5="25h","5:00",IF(Menu!$C$5="20h","4:00","8:00")))</f>
        <v>4:00</v>
      </c>
      <c r="L22" s="41" t="str">
        <f t="shared" si="1"/>
        <v/>
      </c>
      <c r="N22" s="16"/>
    </row>
    <row r="23" spans="1:14" x14ac:dyDescent="0.2">
      <c r="A23" s="33">
        <v>18</v>
      </c>
      <c r="B23" s="36" t="s">
        <v>27</v>
      </c>
      <c r="C23" s="92" t="s">
        <v>2</v>
      </c>
      <c r="D23" s="93"/>
      <c r="E23" s="93"/>
      <c r="F23" s="94"/>
      <c r="H23" s="66"/>
      <c r="J23" s="39" t="str">
        <f t="shared" si="0"/>
        <v/>
      </c>
      <c r="K23" s="40" t="str">
        <f>IF(Menu!$C$5="30h","06:00",IF(Menu!$C$5="25h","5:00",IF(Menu!$C$5="20h","4:00","8:00")))</f>
        <v>4:00</v>
      </c>
      <c r="L23" s="41" t="str">
        <f t="shared" si="1"/>
        <v/>
      </c>
      <c r="N23" s="16"/>
    </row>
    <row r="24" spans="1:14" x14ac:dyDescent="0.2">
      <c r="A24" s="33">
        <v>19</v>
      </c>
      <c r="B24" s="36" t="s">
        <v>28</v>
      </c>
      <c r="C24" s="92" t="s">
        <v>3</v>
      </c>
      <c r="D24" s="93"/>
      <c r="E24" s="93"/>
      <c r="F24" s="94"/>
      <c r="H24" s="66"/>
      <c r="J24" s="39" t="str">
        <f t="shared" si="0"/>
        <v/>
      </c>
      <c r="K24" s="40" t="str">
        <f>IF(Menu!$C$5="30h","06:00",IF(Menu!$C$5="25h","5:00",IF(Menu!$C$5="20h","4:00","8:00")))</f>
        <v>4:00</v>
      </c>
      <c r="L24" s="41" t="str">
        <f t="shared" si="1"/>
        <v/>
      </c>
      <c r="N24" s="16"/>
    </row>
    <row r="25" spans="1:14" x14ac:dyDescent="0.2">
      <c r="A25" s="33">
        <v>20</v>
      </c>
      <c r="B25" s="36" t="s">
        <v>29</v>
      </c>
      <c r="C25" s="25"/>
      <c r="D25" s="13"/>
      <c r="E25" s="13"/>
      <c r="F25" s="14"/>
      <c r="H25" s="27"/>
      <c r="J25" s="39">
        <f t="shared" si="0"/>
        <v>0</v>
      </c>
      <c r="K25" s="40" t="str">
        <f>IF(Menu!$C$5="30h","06:00",IF(Menu!$C$5="25h","5:00",IF(Menu!$C$5="20h","4:00","8:00")))</f>
        <v>4:00</v>
      </c>
      <c r="L25" s="41" t="str">
        <f t="shared" si="1"/>
        <v/>
      </c>
      <c r="N25" s="16"/>
    </row>
    <row r="26" spans="1:14" x14ac:dyDescent="0.2">
      <c r="A26" s="33">
        <v>21</v>
      </c>
      <c r="B26" s="36" t="s">
        <v>30</v>
      </c>
      <c r="C26" s="25"/>
      <c r="D26" s="13"/>
      <c r="E26" s="13"/>
      <c r="F26" s="14"/>
      <c r="H26" s="22"/>
      <c r="J26" s="39">
        <f t="shared" si="0"/>
        <v>0</v>
      </c>
      <c r="K26" s="40" t="str">
        <f>IF(Menu!$C$5="30h","06:00",IF(Menu!$C$5="25h","5:00",IF(Menu!$C$5="20h","4:00","8:00")))</f>
        <v>4:00</v>
      </c>
      <c r="L26" s="41" t="str">
        <f t="shared" si="1"/>
        <v/>
      </c>
      <c r="N26" s="16"/>
    </row>
    <row r="27" spans="1:14" x14ac:dyDescent="0.2">
      <c r="A27" s="33">
        <v>22</v>
      </c>
      <c r="B27" s="36" t="s">
        <v>31</v>
      </c>
      <c r="C27" s="13"/>
      <c r="D27" s="13"/>
      <c r="E27" s="13"/>
      <c r="F27" s="14"/>
      <c r="H27" s="22"/>
      <c r="J27" s="39">
        <f t="shared" si="0"/>
        <v>0</v>
      </c>
      <c r="K27" s="40" t="str">
        <f>IF(Menu!$C$5="30h","06:00",IF(Menu!$C$5="25h","5:00",IF(Menu!$C$5="20h","4:00","8:00")))</f>
        <v>4:00</v>
      </c>
      <c r="L27" s="41" t="str">
        <f t="shared" si="1"/>
        <v/>
      </c>
      <c r="N27" s="16"/>
    </row>
    <row r="28" spans="1:14" x14ac:dyDescent="0.2">
      <c r="A28" s="33">
        <v>23</v>
      </c>
      <c r="B28" s="36" t="s">
        <v>32</v>
      </c>
      <c r="C28" s="13"/>
      <c r="D28" s="13"/>
      <c r="E28" s="13"/>
      <c r="F28" s="14"/>
      <c r="H28" s="22"/>
      <c r="J28" s="39">
        <f t="shared" si="0"/>
        <v>0</v>
      </c>
      <c r="K28" s="40" t="str">
        <f>IF(Menu!$C$5="30h","06:00",IF(Menu!$C$5="25h","5:00",IF(Menu!$C$5="20h","4:00","8:00")))</f>
        <v>4:00</v>
      </c>
      <c r="L28" s="41" t="str">
        <f t="shared" si="1"/>
        <v/>
      </c>
      <c r="N28" s="16"/>
    </row>
    <row r="29" spans="1:14" x14ac:dyDescent="0.2">
      <c r="A29" s="33">
        <v>24</v>
      </c>
      <c r="B29" s="36" t="s">
        <v>26</v>
      </c>
      <c r="C29" s="12"/>
      <c r="D29" s="13"/>
      <c r="E29" s="13"/>
      <c r="F29" s="14"/>
      <c r="H29" s="22"/>
      <c r="J29" s="39">
        <f t="shared" si="0"/>
        <v>0</v>
      </c>
      <c r="K29" s="40" t="str">
        <f>IF(Menu!$C$5="30h","06:00",IF(Menu!$C$5="25h","5:00",IF(Menu!$C$5="20h","4:00","8:00")))</f>
        <v>4:00</v>
      </c>
      <c r="L29" s="41" t="str">
        <f t="shared" si="1"/>
        <v/>
      </c>
      <c r="N29" s="16"/>
    </row>
    <row r="30" spans="1:14" x14ac:dyDescent="0.2">
      <c r="A30" s="33">
        <v>25</v>
      </c>
      <c r="B30" s="36" t="s">
        <v>27</v>
      </c>
      <c r="C30" s="92" t="s">
        <v>2</v>
      </c>
      <c r="D30" s="93"/>
      <c r="E30" s="93"/>
      <c r="F30" s="94"/>
      <c r="H30" s="66"/>
      <c r="J30" s="39" t="str">
        <f t="shared" si="0"/>
        <v/>
      </c>
      <c r="K30" s="40" t="str">
        <f>IF(Menu!$C$5="30h","06:00",IF(Menu!$C$5="25h","5:00",IF(Menu!$C$5="20h","4:00","8:00")))</f>
        <v>4:00</v>
      </c>
      <c r="L30" s="41" t="str">
        <f t="shared" si="1"/>
        <v/>
      </c>
      <c r="N30" s="16"/>
    </row>
    <row r="31" spans="1:14" x14ac:dyDescent="0.2">
      <c r="A31" s="33">
        <v>26</v>
      </c>
      <c r="B31" s="36" t="s">
        <v>28</v>
      </c>
      <c r="C31" s="92" t="s">
        <v>3</v>
      </c>
      <c r="D31" s="93"/>
      <c r="E31" s="93"/>
      <c r="F31" s="94"/>
      <c r="H31" s="66"/>
      <c r="J31" s="39" t="str">
        <f t="shared" si="0"/>
        <v/>
      </c>
      <c r="K31" s="40" t="str">
        <f>IF(Menu!$C$5="30h","06:00",IF(Menu!$C$5="25h","5:00",IF(Menu!$C$5="20h","4:00","8:00")))</f>
        <v>4:00</v>
      </c>
      <c r="L31" s="41" t="str">
        <f t="shared" si="1"/>
        <v/>
      </c>
      <c r="N31" s="16"/>
    </row>
    <row r="32" spans="1:14" x14ac:dyDescent="0.2">
      <c r="A32" s="33">
        <v>27</v>
      </c>
      <c r="B32" s="36" t="s">
        <v>29</v>
      </c>
      <c r="C32" s="25"/>
      <c r="D32" s="13"/>
      <c r="E32" s="13"/>
      <c r="F32" s="14"/>
      <c r="H32" s="27"/>
      <c r="J32" s="39">
        <f t="shared" si="0"/>
        <v>0</v>
      </c>
      <c r="K32" s="40" t="str">
        <f>IF(Menu!$C$5="30h","06:00",IF(Menu!$C$5="25h","5:00",IF(Menu!$C$5="20h","4:00","8:00")))</f>
        <v>4:00</v>
      </c>
      <c r="L32" s="41" t="str">
        <f t="shared" si="1"/>
        <v/>
      </c>
      <c r="N32" s="16"/>
    </row>
    <row r="33" spans="1:14" x14ac:dyDescent="0.2">
      <c r="A33" s="33">
        <v>28</v>
      </c>
      <c r="B33" s="36" t="s">
        <v>30</v>
      </c>
      <c r="C33" s="25"/>
      <c r="D33" s="13"/>
      <c r="E33" s="13"/>
      <c r="F33" s="14"/>
      <c r="H33" s="22"/>
      <c r="J33" s="39">
        <f t="shared" si="0"/>
        <v>0</v>
      </c>
      <c r="K33" s="40" t="str">
        <f>IF(Menu!$C$5="30h","06:00",IF(Menu!$C$5="25h","5:00",IF(Menu!$C$5="20h","4:00","8:00")))</f>
        <v>4:00</v>
      </c>
      <c r="L33" s="41" t="str">
        <f t="shared" si="1"/>
        <v/>
      </c>
      <c r="N33" s="16"/>
    </row>
    <row r="34" spans="1:14" x14ac:dyDescent="0.2">
      <c r="A34" s="33">
        <v>29</v>
      </c>
      <c r="B34" s="36" t="s">
        <v>31</v>
      </c>
      <c r="C34" s="13"/>
      <c r="D34" s="13"/>
      <c r="E34" s="13"/>
      <c r="F34" s="14"/>
      <c r="H34" s="22"/>
      <c r="J34" s="39">
        <f t="shared" si="0"/>
        <v>0</v>
      </c>
      <c r="K34" s="40" t="str">
        <f>IF(Menu!$C$5="30h","06:00",IF(Menu!$C$5="25h","5:00",IF(Menu!$C$5="20h","4:00","8:00")))</f>
        <v>4:00</v>
      </c>
      <c r="L34" s="41" t="str">
        <f t="shared" si="1"/>
        <v/>
      </c>
      <c r="N34" s="16"/>
    </row>
    <row r="35" spans="1:14" x14ac:dyDescent="0.2">
      <c r="A35" s="33">
        <v>30</v>
      </c>
      <c r="B35" s="36" t="s">
        <v>32</v>
      </c>
      <c r="C35" s="13"/>
      <c r="D35" s="13"/>
      <c r="E35" s="13"/>
      <c r="F35" s="14"/>
      <c r="H35" s="22"/>
      <c r="J35" s="39">
        <f t="shared" si="0"/>
        <v>0</v>
      </c>
      <c r="K35" s="40" t="str">
        <f>IF(Menu!$C$5="30h","06:00",IF(Menu!$C$5="25h","5:00",IF(Menu!$C$5="20h","4:00","8:00")))</f>
        <v>4:00</v>
      </c>
      <c r="L35" s="41" t="str">
        <f t="shared" si="1"/>
        <v/>
      </c>
      <c r="N35" s="16"/>
    </row>
    <row r="36" spans="1:14" ht="13.5" thickBot="1" x14ac:dyDescent="0.25">
      <c r="A36" s="34">
        <v>31</v>
      </c>
      <c r="B36" s="37" t="s">
        <v>26</v>
      </c>
      <c r="C36" s="18"/>
      <c r="D36" s="18"/>
      <c r="E36" s="18"/>
      <c r="F36" s="19"/>
      <c r="H36" s="23"/>
      <c r="J36" s="42">
        <f t="shared" si="0"/>
        <v>0</v>
      </c>
      <c r="K36" s="40" t="str">
        <f>IF(Menu!$C$5="30h","06:00",IF(Menu!$C$5="25h","5:00",IF(Menu!$C$5="20h","4:00","8:00")))</f>
        <v>4:00</v>
      </c>
      <c r="L36" s="43" t="str">
        <f t="shared" si="1"/>
        <v/>
      </c>
      <c r="N36" s="17"/>
    </row>
    <row r="39" spans="1:14" ht="13.15" x14ac:dyDescent="0.25">
      <c r="L39" s="11"/>
    </row>
  </sheetData>
  <sheetProtection password="9400" sheet="1" objects="1" scenarios="1" formatCells="0"/>
  <mergeCells count="14">
    <mergeCell ref="C24:F24"/>
    <mergeCell ref="C31:F31"/>
    <mergeCell ref="C30:F30"/>
    <mergeCell ref="A2:U2"/>
    <mergeCell ref="P7:Q7"/>
    <mergeCell ref="C9:F9"/>
    <mergeCell ref="C16:F16"/>
    <mergeCell ref="C23:F23"/>
    <mergeCell ref="U5:Y5"/>
    <mergeCell ref="U6:Y6"/>
    <mergeCell ref="U8:Y8"/>
    <mergeCell ref="U9:Y9"/>
    <mergeCell ref="C10:F10"/>
    <mergeCell ref="C17:F17"/>
  </mergeCells>
  <conditionalFormatting sqref="L6:L36">
    <cfRule type="cellIs" dxfId="4" priority="1" operator="lessThan">
      <formula>0</formula>
    </cfRule>
  </conditionalFormatting>
  <dataValidations count="1">
    <dataValidation type="list" allowBlank="1" showInputMessage="1" showErrorMessage="1" sqref="S6">
      <formula1>"SIM,NÃO"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Menu</vt:lpstr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CRCF</dc:creator>
  <cp:lastModifiedBy>Poliana</cp:lastModifiedBy>
  <dcterms:created xsi:type="dcterms:W3CDTF">2014-12-19T16:39:05Z</dcterms:created>
  <dcterms:modified xsi:type="dcterms:W3CDTF">2019-05-03T20:11:34Z</dcterms:modified>
</cp:coreProperties>
</file>